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ases Lic. Martin\Nueva carpeta\ACE CyR 2017\"/>
    </mc:Choice>
  </mc:AlternateContent>
  <bookViews>
    <workbookView xWindow="0" yWindow="0" windowWidth="20490" windowHeight="7755" activeTab="1"/>
  </bookViews>
  <sheets>
    <sheet name="OK" sheetId="1" r:id="rId1"/>
    <sheet name="Resumen" sheetId="2" r:id="rId2"/>
    <sheet name="Identificación de Tramos" sheetId="4" r:id="rId3"/>
    <sheet name="Trabajos a Realizar" sheetId="5" r:id="rId4"/>
  </sheets>
  <externalReferences>
    <externalReference r:id="rId5"/>
    <externalReference r:id="rId6"/>
    <externalReference r:id="rId7"/>
    <externalReference r:id="rId8"/>
  </externalReferences>
  <definedNames>
    <definedName name="_xlnm._FilterDatabase" localSheetId="0" hidden="1">OK!$A$1:$H$1354</definedName>
    <definedName name="_xlnm._FilterDatabase" localSheetId="1" hidden="1">Resumen!$B$1:$E$34</definedName>
    <definedName name="_Order1" hidden="1">0</definedName>
    <definedName name="A">'[1]Base General (2)'!$V$4:$V$6</definedName>
    <definedName name="_xlnm.Print_Area" localSheetId="0">OK!$B$1:$H$1352</definedName>
    <definedName name="con_vigencia">'[2]Reporte REAL'!#REF!</definedName>
    <definedName name="cve">'[3]PEF 2013_27 DIC 2012-BASE F4'!$AQ$20:$AQ$1172</definedName>
    <definedName name="cve_k">'[3]PEF 2013_27 DIC 2012-BASE F4'!$EQ$20:$EQ$1172</definedName>
    <definedName name="edo">'[3]PEF 2013_27 DIC 2012-BASE F4'!$Z$20:$Z$1172</definedName>
    <definedName name="ejercido_total">'[3]PEF 2013_27 DIC 2012-BASE F4'!$BW$20:$BW$1172</definedName>
    <definedName name="en_tramite_SCT">'[2]Reporte REAL'!#REF!</definedName>
    <definedName name="en_tramite_SHCP">'[2]Reporte REAL'!#REF!</definedName>
    <definedName name="licitaciones">#REF!</definedName>
    <definedName name="NOSI">'[4]Base General'!#REF!</definedName>
    <definedName name="sin_vigencia">'[2]Reporte REAL'!#REF!</definedName>
    <definedName name="SINO">#REF!</definedName>
    <definedName name="TIPO_CAMINO">#REF!</definedName>
    <definedName name="_xlnm.Print_Titles" localSheetId="0">OK!$1:$1</definedName>
    <definedName name="TRABAJ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9" i="4" l="1"/>
  <c r="Z38" i="4"/>
  <c r="Z41" i="4"/>
  <c r="U36" i="4"/>
  <c r="L38" i="4"/>
  <c r="G36" i="4"/>
  <c r="Z36" i="4"/>
  <c r="U5" i="4"/>
  <c r="L36" i="4"/>
  <c r="F5" i="4"/>
  <c r="K5" i="4"/>
  <c r="Y5" i="4" s="1"/>
  <c r="S37" i="5"/>
  <c r="R37" i="5"/>
  <c r="O37" i="5"/>
  <c r="N37" i="5"/>
  <c r="G37" i="5"/>
  <c r="F37" i="5"/>
  <c r="C37" i="5"/>
  <c r="B37" i="5"/>
  <c r="Z35" i="4"/>
  <c r="U35" i="4"/>
  <c r="K35" i="4"/>
  <c r="Y35" i="4" s="1"/>
  <c r="J35" i="4"/>
  <c r="X35" i="4" s="1"/>
  <c r="I35" i="4"/>
  <c r="W35" i="4" s="1"/>
  <c r="H35" i="4"/>
  <c r="V35" i="4" s="1"/>
  <c r="F35" i="4"/>
  <c r="T35" i="4" s="1"/>
  <c r="E35" i="4"/>
  <c r="S35" i="4" s="1"/>
  <c r="D35" i="4"/>
  <c r="R35" i="4" s="1"/>
  <c r="C35" i="4"/>
  <c r="Q35" i="4" s="1"/>
  <c r="Z34" i="4"/>
  <c r="U34" i="4"/>
  <c r="K34" i="4"/>
  <c r="Y34" i="4" s="1"/>
  <c r="J34" i="4"/>
  <c r="X34" i="4" s="1"/>
  <c r="I34" i="4"/>
  <c r="W34" i="4" s="1"/>
  <c r="H34" i="4"/>
  <c r="V34" i="4" s="1"/>
  <c r="F34" i="4"/>
  <c r="T34" i="4" s="1"/>
  <c r="E34" i="4"/>
  <c r="S34" i="4" s="1"/>
  <c r="D34" i="4"/>
  <c r="R34" i="4" s="1"/>
  <c r="C34" i="4"/>
  <c r="Q34" i="4" s="1"/>
  <c r="Z33" i="4"/>
  <c r="U33" i="4"/>
  <c r="K33" i="4"/>
  <c r="Y33" i="4" s="1"/>
  <c r="J33" i="4"/>
  <c r="X33" i="4" s="1"/>
  <c r="I33" i="4"/>
  <c r="W33" i="4" s="1"/>
  <c r="H33" i="4"/>
  <c r="V33" i="4" s="1"/>
  <c r="F33" i="4"/>
  <c r="T33" i="4" s="1"/>
  <c r="E33" i="4"/>
  <c r="S33" i="4" s="1"/>
  <c r="D33" i="4"/>
  <c r="R33" i="4" s="1"/>
  <c r="C33" i="4"/>
  <c r="Q33" i="4" s="1"/>
  <c r="Z32" i="4"/>
  <c r="U32" i="4"/>
  <c r="K32" i="4"/>
  <c r="Y32" i="4" s="1"/>
  <c r="J32" i="4"/>
  <c r="X32" i="4" s="1"/>
  <c r="I32" i="4"/>
  <c r="W32" i="4" s="1"/>
  <c r="H32" i="4"/>
  <c r="V32" i="4" s="1"/>
  <c r="F32" i="4"/>
  <c r="T32" i="4" s="1"/>
  <c r="E32" i="4"/>
  <c r="S32" i="4" s="1"/>
  <c r="D32" i="4"/>
  <c r="R32" i="4" s="1"/>
  <c r="C32" i="4"/>
  <c r="Q32" i="4" s="1"/>
  <c r="Z31" i="4"/>
  <c r="U31" i="4"/>
  <c r="K31" i="4"/>
  <c r="Y31" i="4" s="1"/>
  <c r="J31" i="4"/>
  <c r="X31" i="4" s="1"/>
  <c r="I31" i="4"/>
  <c r="W31" i="4" s="1"/>
  <c r="H31" i="4"/>
  <c r="V31" i="4" s="1"/>
  <c r="F31" i="4"/>
  <c r="T31" i="4" s="1"/>
  <c r="E31" i="4"/>
  <c r="S31" i="4" s="1"/>
  <c r="D31" i="4"/>
  <c r="R31" i="4" s="1"/>
  <c r="C31" i="4"/>
  <c r="Q31" i="4" s="1"/>
  <c r="Z30" i="4"/>
  <c r="U30" i="4"/>
  <c r="K30" i="4"/>
  <c r="Y30" i="4" s="1"/>
  <c r="J30" i="4"/>
  <c r="X30" i="4" s="1"/>
  <c r="I30" i="4"/>
  <c r="W30" i="4" s="1"/>
  <c r="H30" i="4"/>
  <c r="V30" i="4" s="1"/>
  <c r="F30" i="4"/>
  <c r="T30" i="4" s="1"/>
  <c r="E30" i="4"/>
  <c r="S30" i="4" s="1"/>
  <c r="D30" i="4"/>
  <c r="R30" i="4" s="1"/>
  <c r="C30" i="4"/>
  <c r="Q30" i="4" s="1"/>
  <c r="Z29" i="4"/>
  <c r="U29" i="4"/>
  <c r="K29" i="4"/>
  <c r="Y29" i="4" s="1"/>
  <c r="J29" i="4"/>
  <c r="X29" i="4" s="1"/>
  <c r="I29" i="4"/>
  <c r="W29" i="4" s="1"/>
  <c r="H29" i="4"/>
  <c r="V29" i="4" s="1"/>
  <c r="F29" i="4"/>
  <c r="T29" i="4" s="1"/>
  <c r="E29" i="4"/>
  <c r="S29" i="4" s="1"/>
  <c r="D29" i="4"/>
  <c r="R29" i="4" s="1"/>
  <c r="C29" i="4"/>
  <c r="Q29" i="4" s="1"/>
  <c r="Z28" i="4"/>
  <c r="U28" i="4"/>
  <c r="K28" i="4"/>
  <c r="Y28" i="4" s="1"/>
  <c r="J28" i="4"/>
  <c r="X28" i="4" s="1"/>
  <c r="I28" i="4"/>
  <c r="W28" i="4" s="1"/>
  <c r="H28" i="4"/>
  <c r="V28" i="4" s="1"/>
  <c r="F28" i="4"/>
  <c r="T28" i="4" s="1"/>
  <c r="E28" i="4"/>
  <c r="S28" i="4" s="1"/>
  <c r="D28" i="4"/>
  <c r="R28" i="4" s="1"/>
  <c r="C28" i="4"/>
  <c r="Q28" i="4" s="1"/>
  <c r="Z27" i="4"/>
  <c r="U27" i="4"/>
  <c r="K27" i="4"/>
  <c r="Y27" i="4" s="1"/>
  <c r="J27" i="4"/>
  <c r="X27" i="4" s="1"/>
  <c r="I27" i="4"/>
  <c r="W27" i="4" s="1"/>
  <c r="H27" i="4"/>
  <c r="V27" i="4" s="1"/>
  <c r="F27" i="4"/>
  <c r="T27" i="4" s="1"/>
  <c r="E27" i="4"/>
  <c r="S27" i="4" s="1"/>
  <c r="D27" i="4"/>
  <c r="R27" i="4" s="1"/>
  <c r="C27" i="4"/>
  <c r="Q27" i="4" s="1"/>
  <c r="Z26" i="4"/>
  <c r="U26" i="4"/>
  <c r="K26" i="4"/>
  <c r="Y26" i="4" s="1"/>
  <c r="J26" i="4"/>
  <c r="X26" i="4" s="1"/>
  <c r="I26" i="4"/>
  <c r="W26" i="4" s="1"/>
  <c r="H26" i="4"/>
  <c r="V26" i="4" s="1"/>
  <c r="F26" i="4"/>
  <c r="T26" i="4" s="1"/>
  <c r="E26" i="4"/>
  <c r="S26" i="4" s="1"/>
  <c r="D26" i="4"/>
  <c r="R26" i="4" s="1"/>
  <c r="C26" i="4"/>
  <c r="Q26" i="4" s="1"/>
  <c r="Z25" i="4"/>
  <c r="U25" i="4"/>
  <c r="K25" i="4"/>
  <c r="Y25" i="4" s="1"/>
  <c r="J25" i="4"/>
  <c r="X25" i="4" s="1"/>
  <c r="I25" i="4"/>
  <c r="W25" i="4" s="1"/>
  <c r="H25" i="4"/>
  <c r="V25" i="4" s="1"/>
  <c r="F25" i="4"/>
  <c r="T25" i="4" s="1"/>
  <c r="E25" i="4"/>
  <c r="S25" i="4" s="1"/>
  <c r="D25" i="4"/>
  <c r="R25" i="4" s="1"/>
  <c r="C25" i="4"/>
  <c r="Q25" i="4" s="1"/>
  <c r="Z24" i="4"/>
  <c r="U24" i="4"/>
  <c r="K24" i="4"/>
  <c r="Y24" i="4" s="1"/>
  <c r="J24" i="4"/>
  <c r="X24" i="4" s="1"/>
  <c r="I24" i="4"/>
  <c r="W24" i="4" s="1"/>
  <c r="H24" i="4"/>
  <c r="V24" i="4" s="1"/>
  <c r="F24" i="4"/>
  <c r="T24" i="4" s="1"/>
  <c r="E24" i="4"/>
  <c r="S24" i="4" s="1"/>
  <c r="D24" i="4"/>
  <c r="R24" i="4" s="1"/>
  <c r="C24" i="4"/>
  <c r="Q24" i="4" s="1"/>
  <c r="Z23" i="4"/>
  <c r="U23" i="4"/>
  <c r="K23" i="4"/>
  <c r="Y23" i="4" s="1"/>
  <c r="J23" i="4"/>
  <c r="X23" i="4" s="1"/>
  <c r="I23" i="4"/>
  <c r="W23" i="4" s="1"/>
  <c r="H23" i="4"/>
  <c r="V23" i="4" s="1"/>
  <c r="F23" i="4"/>
  <c r="T23" i="4" s="1"/>
  <c r="E23" i="4"/>
  <c r="S23" i="4" s="1"/>
  <c r="D23" i="4"/>
  <c r="R23" i="4" s="1"/>
  <c r="C23" i="4"/>
  <c r="Q23" i="4" s="1"/>
  <c r="Z22" i="4"/>
  <c r="U22" i="4"/>
  <c r="K22" i="4"/>
  <c r="Y22" i="4" s="1"/>
  <c r="J22" i="4"/>
  <c r="X22" i="4" s="1"/>
  <c r="I22" i="4"/>
  <c r="W22" i="4" s="1"/>
  <c r="H22" i="4"/>
  <c r="V22" i="4" s="1"/>
  <c r="F22" i="4"/>
  <c r="T22" i="4" s="1"/>
  <c r="E22" i="4"/>
  <c r="S22" i="4" s="1"/>
  <c r="D22" i="4"/>
  <c r="R22" i="4" s="1"/>
  <c r="C22" i="4"/>
  <c r="Q22" i="4" s="1"/>
  <c r="Z21" i="4"/>
  <c r="U21" i="4"/>
  <c r="K21" i="4"/>
  <c r="Y21" i="4" s="1"/>
  <c r="J21" i="4"/>
  <c r="X21" i="4" s="1"/>
  <c r="I21" i="4"/>
  <c r="W21" i="4" s="1"/>
  <c r="H21" i="4"/>
  <c r="V21" i="4" s="1"/>
  <c r="F21" i="4"/>
  <c r="T21" i="4" s="1"/>
  <c r="E21" i="4"/>
  <c r="S21" i="4" s="1"/>
  <c r="D21" i="4"/>
  <c r="R21" i="4" s="1"/>
  <c r="C21" i="4"/>
  <c r="Q21" i="4" s="1"/>
  <c r="Z20" i="4"/>
  <c r="U20" i="4"/>
  <c r="K20" i="4"/>
  <c r="Y20" i="4" s="1"/>
  <c r="J20" i="4"/>
  <c r="X20" i="4" s="1"/>
  <c r="I20" i="4"/>
  <c r="W20" i="4" s="1"/>
  <c r="H20" i="4"/>
  <c r="V20" i="4" s="1"/>
  <c r="F20" i="4"/>
  <c r="T20" i="4" s="1"/>
  <c r="E20" i="4"/>
  <c r="S20" i="4" s="1"/>
  <c r="D20" i="4"/>
  <c r="R20" i="4" s="1"/>
  <c r="C20" i="4"/>
  <c r="Q20" i="4" s="1"/>
  <c r="Z19" i="4"/>
  <c r="U19" i="4"/>
  <c r="K19" i="4"/>
  <c r="Y19" i="4" s="1"/>
  <c r="J19" i="4"/>
  <c r="X19" i="4" s="1"/>
  <c r="I19" i="4"/>
  <c r="W19" i="4" s="1"/>
  <c r="H19" i="4"/>
  <c r="V19" i="4" s="1"/>
  <c r="F19" i="4"/>
  <c r="T19" i="4" s="1"/>
  <c r="E19" i="4"/>
  <c r="S19" i="4" s="1"/>
  <c r="D19" i="4"/>
  <c r="R19" i="4" s="1"/>
  <c r="C19" i="4"/>
  <c r="Q19" i="4" s="1"/>
  <c r="Z18" i="4"/>
  <c r="U18" i="4"/>
  <c r="K18" i="4"/>
  <c r="Y18" i="4" s="1"/>
  <c r="J18" i="4"/>
  <c r="X18" i="4" s="1"/>
  <c r="I18" i="4"/>
  <c r="W18" i="4" s="1"/>
  <c r="H18" i="4"/>
  <c r="V18" i="4" s="1"/>
  <c r="F18" i="4"/>
  <c r="T18" i="4" s="1"/>
  <c r="E18" i="4"/>
  <c r="S18" i="4" s="1"/>
  <c r="D18" i="4"/>
  <c r="R18" i="4" s="1"/>
  <c r="C18" i="4"/>
  <c r="Q18" i="4" s="1"/>
  <c r="Z17" i="4"/>
  <c r="U17" i="4"/>
  <c r="K17" i="4"/>
  <c r="Y17" i="4" s="1"/>
  <c r="J17" i="4"/>
  <c r="X17" i="4" s="1"/>
  <c r="I17" i="4"/>
  <c r="W17" i="4" s="1"/>
  <c r="H17" i="4"/>
  <c r="V17" i="4" s="1"/>
  <c r="F17" i="4"/>
  <c r="T17" i="4" s="1"/>
  <c r="E17" i="4"/>
  <c r="S17" i="4" s="1"/>
  <c r="D17" i="4"/>
  <c r="R17" i="4" s="1"/>
  <c r="C17" i="4"/>
  <c r="Q17" i="4" s="1"/>
  <c r="Z16" i="4"/>
  <c r="U16" i="4"/>
  <c r="K16" i="4"/>
  <c r="Y16" i="4" s="1"/>
  <c r="J16" i="4"/>
  <c r="X16" i="4" s="1"/>
  <c r="I16" i="4"/>
  <c r="W16" i="4" s="1"/>
  <c r="H16" i="4"/>
  <c r="V16" i="4" s="1"/>
  <c r="F16" i="4"/>
  <c r="T16" i="4" s="1"/>
  <c r="E16" i="4"/>
  <c r="S16" i="4" s="1"/>
  <c r="D16" i="4"/>
  <c r="R16" i="4" s="1"/>
  <c r="C16" i="4"/>
  <c r="Q16" i="4" s="1"/>
  <c r="Z15" i="4"/>
  <c r="Y15" i="4"/>
  <c r="U15" i="4"/>
  <c r="K15" i="4"/>
  <c r="J15" i="4"/>
  <c r="X15" i="4" s="1"/>
  <c r="I15" i="4"/>
  <c r="W15" i="4" s="1"/>
  <c r="H15" i="4"/>
  <c r="V15" i="4" s="1"/>
  <c r="F15" i="4"/>
  <c r="T15" i="4" s="1"/>
  <c r="E15" i="4"/>
  <c r="S15" i="4" s="1"/>
  <c r="D15" i="4"/>
  <c r="R15" i="4" s="1"/>
  <c r="C15" i="4"/>
  <c r="Q15" i="4" s="1"/>
  <c r="Z14" i="4"/>
  <c r="U14" i="4"/>
  <c r="K14" i="4"/>
  <c r="Y14" i="4" s="1"/>
  <c r="J14" i="4"/>
  <c r="X14" i="4" s="1"/>
  <c r="I14" i="4"/>
  <c r="W14" i="4" s="1"/>
  <c r="H14" i="4"/>
  <c r="V14" i="4" s="1"/>
  <c r="F14" i="4"/>
  <c r="T14" i="4" s="1"/>
  <c r="E14" i="4"/>
  <c r="S14" i="4" s="1"/>
  <c r="D14" i="4"/>
  <c r="R14" i="4" s="1"/>
  <c r="C14" i="4"/>
  <c r="Q14" i="4" s="1"/>
  <c r="Z13" i="4"/>
  <c r="U13" i="4"/>
  <c r="K13" i="4"/>
  <c r="Y13" i="4" s="1"/>
  <c r="J13" i="4"/>
  <c r="X13" i="4" s="1"/>
  <c r="I13" i="4"/>
  <c r="W13" i="4" s="1"/>
  <c r="H13" i="4"/>
  <c r="V13" i="4" s="1"/>
  <c r="F13" i="4"/>
  <c r="T13" i="4" s="1"/>
  <c r="E13" i="4"/>
  <c r="S13" i="4" s="1"/>
  <c r="D13" i="4"/>
  <c r="R13" i="4" s="1"/>
  <c r="C13" i="4"/>
  <c r="Q13" i="4" s="1"/>
  <c r="Z12" i="4"/>
  <c r="U12" i="4"/>
  <c r="K12" i="4"/>
  <c r="Y12" i="4" s="1"/>
  <c r="J12" i="4"/>
  <c r="X12" i="4" s="1"/>
  <c r="I12" i="4"/>
  <c r="W12" i="4" s="1"/>
  <c r="H12" i="4"/>
  <c r="V12" i="4" s="1"/>
  <c r="F12" i="4"/>
  <c r="T12" i="4" s="1"/>
  <c r="E12" i="4"/>
  <c r="S12" i="4" s="1"/>
  <c r="D12" i="4"/>
  <c r="R12" i="4" s="1"/>
  <c r="C12" i="4"/>
  <c r="Q12" i="4" s="1"/>
  <c r="Z11" i="4"/>
  <c r="U11" i="4"/>
  <c r="K11" i="4"/>
  <c r="Y11" i="4" s="1"/>
  <c r="J11" i="4"/>
  <c r="X11" i="4" s="1"/>
  <c r="I11" i="4"/>
  <c r="W11" i="4" s="1"/>
  <c r="H11" i="4"/>
  <c r="V11" i="4" s="1"/>
  <c r="F11" i="4"/>
  <c r="T11" i="4" s="1"/>
  <c r="E11" i="4"/>
  <c r="S11" i="4" s="1"/>
  <c r="D11" i="4"/>
  <c r="R11" i="4" s="1"/>
  <c r="C11" i="4"/>
  <c r="Q11" i="4" s="1"/>
  <c r="Z10" i="4"/>
  <c r="U10" i="4"/>
  <c r="K10" i="4"/>
  <c r="Y10" i="4" s="1"/>
  <c r="J10" i="4"/>
  <c r="X10" i="4" s="1"/>
  <c r="I10" i="4"/>
  <c r="W10" i="4" s="1"/>
  <c r="H10" i="4"/>
  <c r="V10" i="4" s="1"/>
  <c r="F10" i="4"/>
  <c r="T10" i="4" s="1"/>
  <c r="E10" i="4"/>
  <c r="S10" i="4" s="1"/>
  <c r="D10" i="4"/>
  <c r="R10" i="4" s="1"/>
  <c r="C10" i="4"/>
  <c r="Q10" i="4" s="1"/>
  <c r="Z9" i="4"/>
  <c r="U9" i="4"/>
  <c r="K9" i="4"/>
  <c r="Y9" i="4" s="1"/>
  <c r="J9" i="4"/>
  <c r="X9" i="4" s="1"/>
  <c r="I9" i="4"/>
  <c r="W9" i="4" s="1"/>
  <c r="H9" i="4"/>
  <c r="V9" i="4" s="1"/>
  <c r="F9" i="4"/>
  <c r="T9" i="4" s="1"/>
  <c r="E9" i="4"/>
  <c r="S9" i="4" s="1"/>
  <c r="D9" i="4"/>
  <c r="R9" i="4" s="1"/>
  <c r="C9" i="4"/>
  <c r="Q9" i="4" s="1"/>
  <c r="Z8" i="4"/>
  <c r="U8" i="4"/>
  <c r="K8" i="4"/>
  <c r="Y8" i="4" s="1"/>
  <c r="J8" i="4"/>
  <c r="X8" i="4" s="1"/>
  <c r="I8" i="4"/>
  <c r="W8" i="4" s="1"/>
  <c r="H8" i="4"/>
  <c r="V8" i="4" s="1"/>
  <c r="F8" i="4"/>
  <c r="T8" i="4" s="1"/>
  <c r="E8" i="4"/>
  <c r="S8" i="4" s="1"/>
  <c r="D8" i="4"/>
  <c r="R8" i="4" s="1"/>
  <c r="C8" i="4"/>
  <c r="Q8" i="4" s="1"/>
  <c r="Z7" i="4"/>
  <c r="Y7" i="4"/>
  <c r="U7" i="4"/>
  <c r="K7" i="4"/>
  <c r="J7" i="4"/>
  <c r="X7" i="4" s="1"/>
  <c r="I7" i="4"/>
  <c r="W7" i="4" s="1"/>
  <c r="H7" i="4"/>
  <c r="V7" i="4" s="1"/>
  <c r="F7" i="4"/>
  <c r="T7" i="4" s="1"/>
  <c r="E7" i="4"/>
  <c r="S7" i="4" s="1"/>
  <c r="D7" i="4"/>
  <c r="R7" i="4" s="1"/>
  <c r="C7" i="4"/>
  <c r="Q7" i="4" s="1"/>
  <c r="Z6" i="4"/>
  <c r="U6" i="4"/>
  <c r="K6" i="4"/>
  <c r="Y6" i="4" s="1"/>
  <c r="J6" i="4"/>
  <c r="X6" i="4" s="1"/>
  <c r="I6" i="4"/>
  <c r="W6" i="4" s="1"/>
  <c r="H6" i="4"/>
  <c r="V6" i="4" s="1"/>
  <c r="F6" i="4"/>
  <c r="T6" i="4" s="1"/>
  <c r="E6" i="4"/>
  <c r="S6" i="4" s="1"/>
  <c r="D6" i="4"/>
  <c r="R6" i="4" s="1"/>
  <c r="C6" i="4"/>
  <c r="Q6" i="4" s="1"/>
  <c r="Z5" i="4"/>
  <c r="J5" i="4"/>
  <c r="I5" i="4"/>
  <c r="W5" i="4" s="1"/>
  <c r="H5" i="4"/>
  <c r="V5" i="4" s="1"/>
  <c r="E5" i="4"/>
  <c r="D5" i="4"/>
  <c r="R5" i="4" s="1"/>
  <c r="C5" i="4"/>
  <c r="Q5" i="4" s="1"/>
  <c r="Y36" i="4" l="1"/>
  <c r="E36" i="4"/>
  <c r="J36" i="4"/>
  <c r="W36" i="4"/>
  <c r="R36" i="4"/>
  <c r="I36" i="4"/>
  <c r="K36" i="4"/>
  <c r="F36" i="4"/>
  <c r="Q36" i="4"/>
  <c r="V36" i="4"/>
  <c r="S5" i="4"/>
  <c r="S36" i="4" s="1"/>
  <c r="C36" i="4"/>
  <c r="T5" i="4"/>
  <c r="T36" i="4" s="1"/>
  <c r="X5" i="4"/>
  <c r="X36" i="4" s="1"/>
  <c r="D36" i="4"/>
  <c r="H36" i="4"/>
  <c r="F466" i="1"/>
  <c r="G349" i="1"/>
  <c r="F349" i="1"/>
  <c r="A349" i="1"/>
  <c r="F378" i="1"/>
  <c r="G378" i="1"/>
  <c r="A378" i="1"/>
  <c r="G1271" i="1" l="1"/>
  <c r="F1271" i="1"/>
  <c r="A1271" i="1"/>
  <c r="G1294" i="1"/>
  <c r="F1294" i="1"/>
  <c r="A1294" i="1"/>
  <c r="G1234" i="1"/>
  <c r="F1234" i="1"/>
  <c r="A1234" i="1"/>
  <c r="G1209" i="1"/>
  <c r="F1209" i="1"/>
  <c r="A1209" i="1"/>
  <c r="G1186" i="1"/>
  <c r="F1186" i="1"/>
  <c r="A1186" i="1"/>
  <c r="G1147" i="1"/>
  <c r="F1147" i="1"/>
  <c r="A1147" i="1"/>
  <c r="G1137" i="1"/>
  <c r="F1137" i="1"/>
  <c r="A1137" i="1"/>
  <c r="G1081" i="1"/>
  <c r="F1081" i="1"/>
  <c r="A1081" i="1"/>
  <c r="G1011" i="1"/>
  <c r="F1011" i="1"/>
  <c r="A1011" i="1"/>
  <c r="G983" i="1"/>
  <c r="F983" i="1"/>
  <c r="A983" i="1"/>
  <c r="G960" i="1"/>
  <c r="F960" i="1"/>
  <c r="A960" i="1"/>
  <c r="G920" i="1"/>
  <c r="F920" i="1"/>
  <c r="A920" i="1"/>
  <c r="G893" i="1"/>
  <c r="F893" i="1"/>
  <c r="A893" i="1"/>
  <c r="G872" i="1"/>
  <c r="F872" i="1"/>
  <c r="A872" i="1"/>
  <c r="G835" i="1"/>
  <c r="F835" i="1"/>
  <c r="A835" i="1"/>
  <c r="G823" i="1"/>
  <c r="F823" i="1"/>
  <c r="A823" i="1"/>
  <c r="G808" i="1"/>
  <c r="F808" i="1"/>
  <c r="A808" i="1"/>
  <c r="G754" i="1"/>
  <c r="F754" i="1"/>
  <c r="A754" i="1"/>
  <c r="G682" i="1"/>
  <c r="F682" i="1"/>
  <c r="A682" i="1"/>
  <c r="G629" i="1"/>
  <c r="F629" i="1"/>
  <c r="A629" i="1"/>
  <c r="G587" i="1"/>
  <c r="F587" i="1"/>
  <c r="A587" i="1"/>
  <c r="G505" i="1"/>
  <c r="F505" i="1"/>
  <c r="A505" i="1"/>
  <c r="G493" i="1"/>
  <c r="F493" i="1"/>
  <c r="A493" i="1"/>
  <c r="G483" i="1"/>
  <c r="F483" i="1"/>
  <c r="A483" i="1"/>
  <c r="G466" i="1"/>
  <c r="A466" i="1"/>
  <c r="G238" i="1"/>
  <c r="F238" i="1"/>
  <c r="A238" i="1"/>
  <c r="G212" i="1"/>
  <c r="F212" i="1"/>
  <c r="A212" i="1"/>
  <c r="A159" i="1"/>
  <c r="G159" i="1"/>
  <c r="F159" i="1"/>
  <c r="A3" i="1"/>
  <c r="A2" i="1" s="1"/>
  <c r="G3" i="1"/>
  <c r="F3" i="1"/>
  <c r="F2" i="1" l="1"/>
  <c r="G2" i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E33" i="2"/>
  <c r="D33" i="2"/>
  <c r="E32" i="2"/>
  <c r="D32" i="2"/>
  <c r="E31" i="2"/>
  <c r="D31" i="2"/>
  <c r="E30" i="2"/>
  <c r="D30" i="2"/>
  <c r="E29" i="2"/>
  <c r="D29" i="2"/>
  <c r="E28" i="2"/>
  <c r="D28" i="2"/>
  <c r="E27" i="2"/>
  <c r="D27" i="2"/>
  <c r="E26" i="2"/>
  <c r="D26" i="2"/>
  <c r="E25" i="2"/>
  <c r="D25" i="2"/>
  <c r="E24" i="2"/>
  <c r="D24" i="2"/>
  <c r="E23" i="2"/>
  <c r="D23" i="2"/>
  <c r="D22" i="2"/>
  <c r="E21" i="2"/>
  <c r="D21" i="2"/>
  <c r="E20" i="2"/>
  <c r="D20" i="2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E7" i="2"/>
  <c r="D7" i="2"/>
  <c r="E6" i="2"/>
  <c r="D6" i="2"/>
  <c r="E5" i="2"/>
  <c r="D5" i="2"/>
  <c r="E4" i="2"/>
  <c r="D4" i="2"/>
  <c r="E3" i="2"/>
  <c r="D3" i="2"/>
  <c r="G932" i="1"/>
  <c r="E22" i="2" s="1"/>
  <c r="C34" i="2" l="1"/>
  <c r="D34" i="2"/>
  <c r="E34" i="2"/>
</calcChain>
</file>

<file path=xl/sharedStrings.xml><?xml version="1.0" encoding="utf-8"?>
<sst xmlns="http://schemas.openxmlformats.org/spreadsheetml/2006/main" count="5603" uniqueCount="2071">
  <si>
    <t>ESTADO</t>
  </si>
  <si>
    <t>MUNICIPIO</t>
  </si>
  <si>
    <t>OBRAS PROPUESTAS PARA 2017</t>
  </si>
  <si>
    <t>TIPO DE CAMINO</t>
  </si>
  <si>
    <t>META (KM)</t>
  </si>
  <si>
    <t>ASIGNACIÓN (MDP)</t>
  </si>
  <si>
    <t>AGS</t>
  </si>
  <si>
    <t>AGUASCALIENTES</t>
  </si>
  <si>
    <t xml:space="preserve"> LIBRAMIENTO PONIENTE</t>
  </si>
  <si>
    <t>ALIMENTADOR</t>
  </si>
  <si>
    <t xml:space="preserve"> SAN JOSE DE LA ORDEÑA - LAS FLORES</t>
  </si>
  <si>
    <t>AGS - POCITOS - JESUS MARIA, (TRAMO AGS. - LOS POCITOS 6 CARRILES)</t>
  </si>
  <si>
    <t>AGUASCALEINTES - NORIAS DE OJOCALEINTE</t>
  </si>
  <si>
    <t>AGUASCALIENTES - EL CONEJAL</t>
  </si>
  <si>
    <t>AGUASCALIENTES - JOSE MARIA MORELOS</t>
  </si>
  <si>
    <t>AGUASCALIENTES - TANQUE DE LOS JIMENEZ</t>
  </si>
  <si>
    <t>AMAPOLAS DEL RIO - INDUSTRIAS</t>
  </si>
  <si>
    <t>AV. GUADALUPE GONZALEZ - CENTRO HIPICO (JULIA NAVARRETE)</t>
  </si>
  <si>
    <t>CABECITA TRES MARIAS - SAN PEDRO CIENEGUILLA</t>
  </si>
  <si>
    <t>CALVILLITO - EL DURAZNILLO - LOS DURON</t>
  </si>
  <si>
    <t>E.C. (NORIAS DE OJOCALIENTE-SAN FRANCISCO DE LOS  VIVEROS)-EL TRIGO</t>
  </si>
  <si>
    <t>E.C. A EL GIGANTE - NORIAS DEL CEDAZO</t>
  </si>
  <si>
    <t>E.C. KM 0.9 (AGS-POCITOS-JESUS MARIA) - SAN IGNACIO</t>
  </si>
  <si>
    <t>E.C. KM 106.1 (LEON-AGS) - SAN ANTONIO DE PEÑUELAS</t>
  </si>
  <si>
    <t>E.C. KM. 10.90 (AGS-VILLA HIDALGO) - CABECITA 3 MARIAS</t>
  </si>
  <si>
    <t>E.C. KM. 114.40 (LEON/AGS) - MONTORO</t>
  </si>
  <si>
    <t>E.C. KM. 3.3 (AEROPUERTO - EL TARAY) (TRAMO E. AEROPUERTO - LA MANGA,  4 CARRILES)</t>
  </si>
  <si>
    <t>E.C. KM. 4.00  BLVD. ADOLFO RUIZ CORTINES - LOS NEGRITOS</t>
  </si>
  <si>
    <t>E.C. KM. 4.1 (AGS-JALPA) - SAN IGNACIO</t>
  </si>
  <si>
    <t>E.C. KM. 72 (OJUELOS-AGS) - CALVILLITO</t>
  </si>
  <si>
    <t>E.C. KM. 9.3 (AGS-VILLA HIDALGO) - SALTO DE LOS SALADO</t>
  </si>
  <si>
    <t xml:space="preserve">EL SOYATAL - E.C. KM. 72 (OJUELOS-AGS) </t>
  </si>
  <si>
    <t>EL SOYATAL - SAN FRANCISCO DE LOS VIVEROS - LA LUZ</t>
  </si>
  <si>
    <t>ENT KM. 114.5 CARR (LEON - AGS) - SAN BARTOLO</t>
  </si>
  <si>
    <t>ENT. KM. 0.8 BLVD. AEROPUERTO - BUENAVISTA DE PEÑUELAS</t>
  </si>
  <si>
    <t>JALTOMATE - AMAPOLAS DEL RIO</t>
  </si>
  <si>
    <t xml:space="preserve">JALTOMATE - SAN JOSE DE LA ORDEÑA </t>
  </si>
  <si>
    <t>JOSE MARIA MORELOS - CLAVELLINAS</t>
  </si>
  <si>
    <t>LA ESCONDIDA - ENT. CARR. (LA PROVIDENCIA - LUIS MOYA)</t>
  </si>
  <si>
    <t>LAS FLORES - SAN FRANCISCO DE LOS VIVEROS</t>
  </si>
  <si>
    <t>PENSION MUNICIPAL - LOS PARGA</t>
  </si>
  <si>
    <t>PUERTECITO DE LA VIRGEN - SAN NICOLAS DE ARRIBA</t>
  </si>
  <si>
    <t>SAN ISIDRO - BAJIO DE SAN JOSE</t>
  </si>
  <si>
    <t>SAN NICOLAS DE ARRIBA - SAN JOSE DE LA ORDEÑA</t>
  </si>
  <si>
    <t>UNIVERSIDAD TECNOLOGICA - CIUDAD DE LOS NIÑOS</t>
  </si>
  <si>
    <t>AGUASCALIENTES - JOSÉ MARÍA MORELOS</t>
  </si>
  <si>
    <t>Blvd. Salida a Zacatecas, tramo (Blvd. Colosio - Parque Ind. V.A. , 8 carriles)</t>
  </si>
  <si>
    <t>E.C. (Ags. - Pocitos - Jesús María) - San Ignacio</t>
  </si>
  <si>
    <t>AGUASCALIENTES Y EL LLANO</t>
  </si>
  <si>
    <t>ENT KM. 119.8 CARR (LEON - AGS) - ARELLANO - EL RETOÑO</t>
  </si>
  <si>
    <t>Aguascalientes y San Francisco de los Romos</t>
  </si>
  <si>
    <t>E.C. 114.5 (León-Ags) — San Bartolo</t>
  </si>
  <si>
    <t>AGUASCALIENTES, JESUS MARIA</t>
  </si>
  <si>
    <t>EL CERESO - TERCER ANILLO - JESUS MARIA</t>
  </si>
  <si>
    <t>ASIENTOS</t>
  </si>
  <si>
    <t>Asientos - Jarillas</t>
  </si>
  <si>
    <t>A. LOPEZ MATEOS - CALDERA</t>
  </si>
  <si>
    <t>E.C. (NORIAS DE OJOCALIENTE - LA LUZ) - JESUS TERAN - JILOTEPEC</t>
  </si>
  <si>
    <t>E.C. (PILOTOS - LOS CAMPOS) - OJO DE AGUA DE LOS SAUCES</t>
  </si>
  <si>
    <t>E.C. (SAN GIL-JARILLAS)-BIMBALETES DE ATLAS</t>
  </si>
  <si>
    <t>EL NOVILLO - VILLA JUAREZ</t>
  </si>
  <si>
    <t>EL POLVO - ENT. CARR. (CARBONERAS - VILLA JUAREZA)</t>
  </si>
  <si>
    <t>EL POLVO - PINO SUAREZ</t>
  </si>
  <si>
    <t>EL SALITRE - LA MONTEZA</t>
  </si>
  <si>
    <t>EL SALITRE - LAS NEGRITAS</t>
  </si>
  <si>
    <t>ENT KM. 19.6 CARR (CARBONERAS - VILLA JUAREZ) - VIUDAS DE PONIENTE</t>
  </si>
  <si>
    <t>ENT.  KM. 26.74 CARR. (RIVIER - SAN MARCOS) - EL TULE</t>
  </si>
  <si>
    <t>ENT. KM. 30.3 CARR (RINCON DE ROMOS - CIENEGA GDE) - COL. PLUTARCO ELIAS CALLES</t>
  </si>
  <si>
    <t>ENT. KM. 32.31 CARR. (RIVIER-SAN MARCOS)-SAN JOSE DEL RIO</t>
  </si>
  <si>
    <t>ENT. KM. 39.96 CARR. ( RIVIER - SAN MARCOS) - LA GLORIA</t>
  </si>
  <si>
    <t>FRANCISCO VILLA - COL. EMANCIPACION</t>
  </si>
  <si>
    <t>GORRIONES - ADOLFO LOPEZ MATEOS</t>
  </si>
  <si>
    <t>LA DICHOSA - JILOTEPEC</t>
  </si>
  <si>
    <t>LA DICHOSA - SANTA MARIA DE GALLARDO</t>
  </si>
  <si>
    <t>SAN GIL - JARILLAS</t>
  </si>
  <si>
    <t>SAN RAFAEL - VILLA GARCIA</t>
  </si>
  <si>
    <t>VIÑEDOS CALIFORNIA - ADOLFO LOPEZ MATEOS</t>
  </si>
  <si>
    <t>E.C. KM. 32.31 (RiViER - SAN MARCOS) - SAN JOSÉ DEL Río</t>
  </si>
  <si>
    <t>ENT. KM. 26.74 CARR. (RIVIER- SAN MARCOS) - EL TULE</t>
  </si>
  <si>
    <t>CALVILLO</t>
  </si>
  <si>
    <t>Calvillo - El Rodeo</t>
  </si>
  <si>
    <t>Calvillo - Los Patos</t>
  </si>
  <si>
    <t>Calvillo - Mesa Grande</t>
  </si>
  <si>
    <t>Calvillo - Tabasco, Tramo Presa de los Serna - Los Soyates</t>
  </si>
  <si>
    <t>ENT KM. 65.0 CARR (AGS - JALPA) - JALTICHE DE ARRIBA</t>
  </si>
  <si>
    <t>ENTR. KM. 0.62 CARR. (CALVILLO - LOS PATOS) - LAS ANIMAS</t>
  </si>
  <si>
    <t>LA PANADERA - PALO ALTO</t>
  </si>
  <si>
    <t>LA RINCONADA - TERRERO DEL REFUGIO</t>
  </si>
  <si>
    <t>LAS TINAJAS - TEPETATE DE ABAJO</t>
  </si>
  <si>
    <t>LOS PATOS - BARRANCA DE PORTALES</t>
  </si>
  <si>
    <t>PUENTE VADO SOBRE EL RIO GIL DE ARRIBA DEL CAMINO EL SAUZ-RIO GIL DE ARRIBA</t>
  </si>
  <si>
    <t>RURAL</t>
  </si>
  <si>
    <t>SAN JOSE DE GRACIA - LA LABOR  TRAMO: LA LABOR - EL TEMEZCAL</t>
  </si>
  <si>
    <t>COSIO</t>
  </si>
  <si>
    <t>COSIO - REFUGIO DE AGUA ZARCA</t>
  </si>
  <si>
    <t>E.C. KM. 1.2 (COSIO-LIMITE DE ESTADO) - EL SALERO</t>
  </si>
  <si>
    <t>E.C. KM. 55.5 (AGS-ZAC) - SAN JACINTO</t>
  </si>
  <si>
    <t>E.C. KM. 56.2 (AGS-ZAC) - SANTA MARIA DE LA PAZ</t>
  </si>
  <si>
    <t>E.C. KM. 60.8 (AGS-ZAC) - ZACATEQUILLAS</t>
  </si>
  <si>
    <t>SOLEDAD DE ABAJO - GUADALUPITO</t>
  </si>
  <si>
    <t>COSIO, RINCON DE ROMOS Y TEPEZALA</t>
  </si>
  <si>
    <t>LA PUNTA - MESILLAS</t>
  </si>
  <si>
    <t>EL LLANO</t>
  </si>
  <si>
    <t>E.C. (Antigua a S.L.P.) - Sandovales - El Copetillo</t>
  </si>
  <si>
    <t>ACCESO PANTEON SANDOVALES</t>
  </si>
  <si>
    <t>E.C. (NORIAS DE OJOCALIENTE - LA LUZ) - FRANCISCO SARABIA</t>
  </si>
  <si>
    <t>E.C. KM. 13.8 (SAN ISIDRO - LA SOLEDAD) - MONTOYA</t>
  </si>
  <si>
    <t>E.C. KM. 19.8 (SAN ISIDRO - LA SOLEDAD) - SANTA ROSA</t>
  </si>
  <si>
    <t>OJO DE AGUA DE CRUCITAS - EL TERREMOTO</t>
  </si>
  <si>
    <t>SANDOVALES - LAS FLORES</t>
  </si>
  <si>
    <t>TORREONCILLO - SANTA ROSA</t>
  </si>
  <si>
    <t>JESUS MARIA</t>
  </si>
  <si>
    <t>Buenavista - Gracias a Dios</t>
  </si>
  <si>
    <t>E.C. A GOMEZ PORTUGAL - PASO BLANCO - E.C. A MARAVILLAS)-E.C. MIGUEL DE LA MADRID</t>
  </si>
  <si>
    <t>E.C. KM. 12.15 (AGS-JALPA) - LA TOMATINA</t>
  </si>
  <si>
    <t>E.C. KM. 15.46 (AGS-ZAC ) - LAS JAULAS</t>
  </si>
  <si>
    <t>E.C. KM. 17.2 (AGS-ZAC) - LA CONCEPCION - BALNEARIO VALLADOLID</t>
  </si>
  <si>
    <t>E.C. KM. 3.8 (JESUS MARIA - PALOMAS) - LOS CUARTOS</t>
  </si>
  <si>
    <t>EL MAGUEY - LAS JAULAS - LA LOMA</t>
  </si>
  <si>
    <t>ENT KM. 16.0 CARR (AGS - ZAC) - VALLADOLID</t>
  </si>
  <si>
    <t>JESUS MARIA - POSTA ZOOTECNIA</t>
  </si>
  <si>
    <t>JOSE GOMEZ PORTUGAL - SAN ANTONIO DE LOS HORCONES</t>
  </si>
  <si>
    <t>RINCONCITO LEJANO - MILPILLAS DE ARRIBA</t>
  </si>
  <si>
    <t>E .C. (Ags. - Zac.) - La Concepción - Balneario Valladolid</t>
  </si>
  <si>
    <t>E.C. (Ags. - Jesús María) - Paso Blanco, (Tramo Entr. Maravillas 6 Carriles)</t>
  </si>
  <si>
    <t>E.C. (Ags. - Zac.) - Valladolid</t>
  </si>
  <si>
    <t>El Cereso­ Jesús María</t>
  </si>
  <si>
    <t>PABELLON DE ARTEAGA</t>
  </si>
  <si>
    <t>ACCESO ORIENTE A PABELLON DE ARTEAGA KM. 2.0 CORRALES DE ENGORDA</t>
  </si>
  <si>
    <t>ENT KM. 7.2 CARR (LA PROVIDENCIA - LUIS MOYA) - OJO ZARCO, CON UNA LONGITUD DE 2.70 KM</t>
  </si>
  <si>
    <t>ENT. KM. 13.90 CARR. (PROVIDENCIA - LUIS MOYA) - COL. GAMEZ OROZCO, CON UNA LONGITUD DE 0.16 KM</t>
  </si>
  <si>
    <t>PALOMAS - PABELLON DE ARTEAGA, CON UNA LONGITUD DE 3.0 KM</t>
  </si>
  <si>
    <t>E.C.(NORIAS DE OJOCALIENTE - LA LUZ) - SAN JOSE DE LA ORDEÑA</t>
  </si>
  <si>
    <t>Estación Rincón - Ejido California - Puerta del Muerto</t>
  </si>
  <si>
    <t>PABELLON DE ARTEAGA Y RINCON DE ROMOS</t>
  </si>
  <si>
    <t>PABELLON DE ARTEAGA - ESTACION RINCON</t>
  </si>
  <si>
    <t>PABELLON DE ARTEAGA, RINCON DE ROMOS Y SAN JOSE DE GRACIA</t>
  </si>
  <si>
    <t>E.C. KM 30.3 CARR. (AGS/ZAC) - SAN JOSE DE GRACIA</t>
  </si>
  <si>
    <t>RINCON DE ROMOS</t>
  </si>
  <si>
    <t>Fresnillo - E.C. a Escaleras</t>
  </si>
  <si>
    <t>ENT KM.  42.2 CARR (AGS - ZAC) - LA BOQUILLA, CON UNA LONGITUD DE 7.30 KM</t>
  </si>
  <si>
    <t>ENT. KM.  6.31  CARR. (RINCON DE ROMOS - CIENEGA GRANDE) - MAR NEGRO, CON UNA LONGITUD DE 1.90 KM</t>
  </si>
  <si>
    <t>ENT. KM. 44.45 CARR (AGS - ZAC) - EL SAUCILLO, CON UNA LONGITUD DE 1.40 KM</t>
  </si>
  <si>
    <t>ESTACION RINCON - EJIDO CALIFORNIA - PUERTA DEL MUERTO</t>
  </si>
  <si>
    <t>RINCON DE ROMOS - EJIDO MORELOS - POTRERILLO, CON UNA LONGITUD DE 8.80 KM</t>
  </si>
  <si>
    <t>SAN JACINTO - SAN JUAN  DE LA NATURA, CON UNA LONGITUD DE 1.70 KM</t>
  </si>
  <si>
    <t>Rincón de Romos - E.C. A Escaleras</t>
  </si>
  <si>
    <t>SAN FRANCISCO DE LOS ROMO</t>
  </si>
  <si>
    <t>Borrotes - E.C. (Jose Maria Morelos - Tepetate)</t>
  </si>
  <si>
    <t>Borrotes - Ojo de Agua del Mezquite</t>
  </si>
  <si>
    <t>AMAPOLAS DEL RIO - E.C. (JOSE MARIA MORELOS - CLAVELLINAS )</t>
  </si>
  <si>
    <t>AMAPOLAS DEL RIO-RANCHO NUEVO</t>
  </si>
  <si>
    <t>E.C. KM. 14.1 (JESUS MARIA-PALOMAS) - SAN FRANCISCO DE LOS ROMO</t>
  </si>
  <si>
    <t>E.C. KM. 17.2 (AGS-ZAC) - LA ESCONDIDA</t>
  </si>
  <si>
    <t>E.C. KM. 4  (RIVIER - SAN MARCOS) - LA GUAYANA</t>
  </si>
  <si>
    <t>E.C. KM. 4.8 CARR (VIÑEDOS RIVIER - SAN MARCOS) - CHICALOTE - LORETITO - LA ESCONDIDA</t>
  </si>
  <si>
    <t>EL TEPETATE - RANCHO NUEVO</t>
  </si>
  <si>
    <t>LIBRAMIENTO CHICALOTE - LORETITO</t>
  </si>
  <si>
    <t>E .C . (Rivier - San Marcos) - La Guayana</t>
  </si>
  <si>
    <t>E.C. (Agua scalientes ­ Zaca tecas) - Las Animas</t>
  </si>
  <si>
    <t>SAN CARLOS - EL MILAGRO</t>
  </si>
  <si>
    <t>SAN FRANCISCO DE LOS ROMO Y PABELLON DE ARTEAGA</t>
  </si>
  <si>
    <t>ENT KM. 21.1 CARR (AGS - ZAC) - LAS ANIMAS, CON UNA LONGITUD DE 1.60 KM</t>
  </si>
  <si>
    <t>ENT KM. 29.7 CARR (AGS - ZAC) - SAN LUIS DE LETRAS, CON UNA LONGITUD DE 0.60 KM</t>
  </si>
  <si>
    <t>SAN JOSE DE GRACIA</t>
  </si>
  <si>
    <t>E.C. (SAN JOSE DE GRACIA - LA LABOR) - TORTUGAS - TUNEL DE POTRERILLOS</t>
  </si>
  <si>
    <t>E.C. KM 10.2 PABELLON DE ARTEAGA - SAN JOSE DE GRACIA) - LA CIENEGUITA</t>
  </si>
  <si>
    <t>E.C. KM 11.7 CARR. (SAN JOSE DE GRACIA - LA LABOR) - PAREDES</t>
  </si>
  <si>
    <t>ESTANCIA DE MOSQUEIRA - PRESA EL JOCOQUI</t>
  </si>
  <si>
    <t>LA CIENEGUITA - SAN ANTONIO DE LOS RIOS</t>
  </si>
  <si>
    <t>LOS MUÑOZ-SANTA ROSA - POTRERO DE LOS LOPEZ</t>
  </si>
  <si>
    <t>SAN ANTONIO DE LOS RIOS - LA CONGOJA</t>
  </si>
  <si>
    <t>TEPEZALA</t>
  </si>
  <si>
    <t>Carboneras - Arroyo Hondo</t>
  </si>
  <si>
    <t xml:space="preserve"> E.C. KM. 19.56 (LA PROVIDENCIA - LUIS MOYA) - LA VICTORIA</t>
  </si>
  <si>
    <t>E.C. 18.3 (LA PROVIDENCIA - LUIS MOYA) - EL GIGANTE</t>
  </si>
  <si>
    <t>E.C. KM. 23.3 (LA PROVIDENCIA - LUIS MOYA) - EL PORVENIR</t>
  </si>
  <si>
    <t>E.C. KM. 24.2 (LA PROVIDENCIA - LUIS MOYA) - ALAMITOS</t>
  </si>
  <si>
    <t>E.C. KM. 9.7 (LA PUNTA - MESILLAS) - OJO DE AGUA DE LOS MONTES - CALDERA</t>
  </si>
  <si>
    <t>ENT. KM. 10.2 CARR. (RINCON DE ROMOS - CIENEGA GRANDE) - EL CARMEN</t>
  </si>
  <si>
    <t>ENT. KM. 26.0 CARR. (LA PROVIDENCIA - LUIS MOYA) - EL BARRANCO</t>
  </si>
  <si>
    <t>Entr. Km . 9.7 Carr. (La Punta - Mesillas) - Oj o de Agua de los Montes</t>
  </si>
  <si>
    <t>BC</t>
  </si>
  <si>
    <t>ENSENADA</t>
  </si>
  <si>
    <t>BAHIA DE LOS ANGELES - SAN FRANCIQUITO</t>
  </si>
  <si>
    <t>EJIDO LEANDRO VALLE - EJIDO TEPI</t>
  </si>
  <si>
    <t>FCO.  ZARCO - EL PORVENIR - EL TIGRE</t>
  </si>
  <si>
    <t>KM 114.0 CAMINO RURAL (BAHIA DE LOS ANGEKES - SAN FRANCISCO) - EL BARRIL</t>
  </si>
  <si>
    <t>KM 80.3 CARRETERA (LAZARO CARDENAS - EL PARADOR) - EJIDO ABELARDO L. RODRIGUEZ</t>
  </si>
  <si>
    <t>KM. 102.7 CARRETERA (ENSENADA) - LA CALENTURA - SAN ISIDORO</t>
  </si>
  <si>
    <t>KM. 13.0 CARRETERA (MANEADERO - LA BUFADORA) - EJIDO CORONEL ESTEBAN CANTU</t>
  </si>
  <si>
    <t>KM. 132.0 CARRETERA (LAZARO CARDENAS - EL PARADOR) - SANTA CATARINA</t>
  </si>
  <si>
    <t>KM. 138.0 CARRETERA (ENSENADA - EL CHINERO) - RANCHO MIKE</t>
  </si>
  <si>
    <t>KM. 188.0 CARRETERA (SAN FELIPE - LAGUNA CHAPALA) - CALAMAJUE</t>
  </si>
  <si>
    <t>KM. 194.0 CARRETERA (ENSENADA - LAZARO CARDENAS) - PLAYA DE SAN QUINTIN</t>
  </si>
  <si>
    <t>KM. 22.8 CAMINO RURAL (A PUNTA SAN JOSE) - PUNTA CABRAS</t>
  </si>
  <si>
    <t>KM. 31.0 CAMINO RURAL (EJIDO ABELARDO L. RODRIGUEZ) - PUERTO SAN CARLOS</t>
  </si>
  <si>
    <t>KM. 47.8 CARRETERA (ENSENADA - LAZARO CARDENAS) - SANTO TOMAS - EJIDO AJUSCO</t>
  </si>
  <si>
    <t>KM. 57.3 CARRETERA (LAZARO CARDENAS - EL PARADOR) - EL ROSARIO - EL ROSARIO DE ABAJO</t>
  </si>
  <si>
    <t xml:space="preserve">KM. 76.8 CARRETERA (TECATE - ENSENADA) - FRANCISCO ZARCO - EL PORVENIR - EL TIGRE </t>
  </si>
  <si>
    <t>KM. 78.5 CARRETERA (ENSENADA - LAZARO CARDENAS) - EJIDO ERENDIRA</t>
  </si>
  <si>
    <t>KM 38.5 CARRETERA (EL PARADOR - PARALELO 28°) - SANTA ROSALILLITA</t>
  </si>
  <si>
    <t>Alimentador</t>
  </si>
  <si>
    <t>KM. 0.5 CAMINO RURAL (EL PORVENIR) - TIERRA SANTA - LA LOMITA</t>
  </si>
  <si>
    <t>Rural</t>
  </si>
  <si>
    <t>KM. 1.0 CARRETERA (LAZARO CARDENAS - PUNTA PRIETA) - MOLINO VIEJO</t>
  </si>
  <si>
    <t>KM. 110.0 CARRETERA (ENSENADA - EL CHINERO) - EJIDO JAMAU</t>
  </si>
  <si>
    <t>KM. 111.0 CARRETERA (ENSENADA - LAZARO CARDENAS) - EJIDO ROJO GOMEZ</t>
  </si>
  <si>
    <t>KM. 126.5 CARRETERA (ENSENADA - LAZARO CARDENAS) - SAN ANTONIO DEL MAR</t>
  </si>
  <si>
    <t>KM. 129.8 CARRETERA (LAZARO CARDENAS - EL PARADOR) - EL GUAYAQUIL</t>
  </si>
  <si>
    <t>KM. 13.0 CARRETERA (A SANTA ROSALILLITA) - SAN JOSE DE LAS PALOMAS</t>
  </si>
  <si>
    <t>KM. 130.0 CARRETERA (ENSENADA - LAZARO CARDENAS) - EJIDO GENERALISIMO MORELOS</t>
  </si>
  <si>
    <t>KM. 132.3 CARRETERA (LAZARO CARDENAS - EL PARADOR) - EL MARMOL</t>
  </si>
  <si>
    <t>KM. 140.5 CARRETERA (ENSENADA - EL CHINERO) - SAN MATIAS - AGUAJE LA CANOA</t>
  </si>
  <si>
    <t>KM. 21.5 CARRETERA (ENSENADA - LAZARO CARDENAS) - LA BUFADORA</t>
  </si>
  <si>
    <t xml:space="preserve">KM. 41.5 CARRETERA (ENSENADA - LAZARO CARDENAS) - EJIDO URUAPAN </t>
  </si>
  <si>
    <t>KM. 51.2 CARR. (ENSENADA - LAZARO CARDENAS) - PUNTA SAN JOSE</t>
  </si>
  <si>
    <t>KM. 71.8 CARRETERA (ENSENADA - LAZARO CARDENAS) - AGUA BLANCA</t>
  </si>
  <si>
    <t>KM. 76.8 CARRETERA (TECATE - ENSENADA) - FRANCISCO ZARCO - EL PORVENIR - EL TIGRE</t>
  </si>
  <si>
    <t>KM. 8.1 CAMINO RURAL (GENERALISIMO MORELOS) - EJIDO BENITO JUAREZ</t>
  </si>
  <si>
    <t>KM. 84.5 CARRETERA (ENSENADA - EL CHINERO) - EL ALAMO</t>
  </si>
  <si>
    <t>KM. 89.6 CARRETERA (ENSENADA - LAZARO CARDENAS) - SAN VICENTE - EJIDO IGNACIO LOPEZ RAYON</t>
  </si>
  <si>
    <t>KM. 91.8 CARRETERA (TECATE - ENSENADA) - LAS LOMAS - EL TIGRE</t>
  </si>
  <si>
    <t>MEXICALI</t>
  </si>
  <si>
    <t>KM. 16.0 CAMINO RURAL (EJIDO MESA REDONDA) - EJIDO MORELOS</t>
  </si>
  <si>
    <t xml:space="preserve">KM. 27.8 CARRETERA (MEXICALI - TECATE) - EJIDO GUARDIANES DE LA PATRIA </t>
  </si>
  <si>
    <t xml:space="preserve">KM. 38.3 CARRETERA (MEXICALI - SAN FELIPE) - EL FARO - GUADALUPE VICTORIA </t>
  </si>
  <si>
    <t>CARRETERA ESTATAL NÚM. 3 – TRAMO MURGUÍA – GUADALUPE VICTORIA – BATAQUEZ</t>
  </si>
  <si>
    <t>CARRETERA ESTATAL NÚM. 4 – TRAMO MURGUÍA – ESTACIÓN COAHUILA</t>
  </si>
  <si>
    <t>EJIDO DR. ALBERTO OVIEDO MOTA - ZONAS PRODUCTIVAS (VALLE DE MEXICALI)</t>
  </si>
  <si>
    <t>KM. 181.1 CARRETERA (MEXICALI - SAN FELIPE) - COLONIA MORELIA</t>
  </si>
  <si>
    <t>KM. 86.0 CARRETERA (MEXICALI - SAN FELIPE) - EJIDO JOSE SALDAÑA No. 2</t>
  </si>
  <si>
    <t>TECATE</t>
  </si>
  <si>
    <t>KM. 164.2 CARRETERA (ENSENADA - EL CHINERO) - COLONIA SAN PEDRO MARTIR</t>
  </si>
  <si>
    <t xml:space="preserve">KM. 90.0 CARRETERA (MEXICALI - TECATE) - EJIDO JACUME </t>
  </si>
  <si>
    <t>KM. 105.0 CARRETERA (MEXICALI - TECATE) - NEJI - OJOS NEGROS</t>
  </si>
  <si>
    <t>KM. 71.8 CARR. (MEXICALI - TECATE) - RUMOROSA - LAGUNA HANSON</t>
  </si>
  <si>
    <t>TIJUANA</t>
  </si>
  <si>
    <t>KM. 14.7 CAMINO RURAL (NEJI - OJOS NEGROS) - EJIDO GUADALAJARA NO. 2</t>
  </si>
  <si>
    <t>KM. 36.0 CARRETERA (TECATE - ENSENADA) - RANCHO VIEJO - MORTERA - SANTA VERONICA</t>
  </si>
  <si>
    <t>KM. 22.8 CORREDOR 2000 (TIJUANA - ROSARITO) - EJIDO MESA REDONDA</t>
  </si>
  <si>
    <t>BCS</t>
  </si>
  <si>
    <t>COMONDU</t>
  </si>
  <si>
    <t>CONSERVACION MEDIANTE RECUPERACION Y CARPETA ASFALTICA DEL CAMINO LEY FEDERAL DE AGUAS #2 – LEY  FEDERAL DE AGUAS # 3  DEL KM 4+600 AL 10+000.</t>
  </si>
  <si>
    <t>LA PAZ</t>
  </si>
  <si>
    <t>CONSERVACION DEL CAMINO LOS PLANES – SAN ANTONIO DEL KM 0+000 AL 10+000.</t>
  </si>
  <si>
    <t>CONSERVACION DEL CAMINO LOS PLANES – SAN ANTONIO DEL KM 10+000 AL 20+850.</t>
  </si>
  <si>
    <t>CONSERVACION MEDIANTE RECUPERACION Y CARPETA ASFALTICA DEL CAMINO LA PAZ – LOS PLANES – ENSENADA DE MUERTOS DEL KM 16+000 AL 19+000.</t>
  </si>
  <si>
    <t>CONSERVACION MEDIANTE RECUPERACION Y CARPETA ASFALTICA DEL CAMINO LA PAZ – LOS PLANES – ENSENADA DE MUERTOS DEL KM 20+500 AL 23+000.</t>
  </si>
  <si>
    <t>CONSERVACION MEDIANTE RECUPERACION Y CARPETA ASFALTICA DEL CAMINO LA PAZ – LOS PLANES – ENSENADA DE MUERTOS DEL KM 5+100 AL 10+400.</t>
  </si>
  <si>
    <t xml:space="preserve">CONSERVACION MEDIANTE RECUPERACION Y CARPETA ASFALTICA DEL CAMINO PICHILINGUE – EL TECOLOTE DEL KM 4+000 AL 8+900.
</t>
  </si>
  <si>
    <t>CONSERVACION MEDIANTE RECUPERACION Y CARPETA ASFALTICA DEL CAMINO RAMAL EL CARRIZAL  DEL KM 0+000 AL 5+000.</t>
  </si>
  <si>
    <t>CONSERVACION MEDIANTE RECUPERACION Y CARPETA ASFALTICA DEL CAMINO RAMAL EL CARRIZAL  DEL KM 5+000 AL 10+000.</t>
  </si>
  <si>
    <t>CONSERVACION MEDIANTE RIEGO DE SELLO DEL CAMINO LOS PLANES – EL SARGENTO LA DEL KM 5+000 AL 11+500.</t>
  </si>
  <si>
    <t>CONSERVACION MEDIANTE RIEGO DE SELLO DEL CAMINO SANTA RITA PUERTO – CHALE LA DEL KM 0+000 AL 13+000.</t>
  </si>
  <si>
    <t>LOS CABOS</t>
  </si>
  <si>
    <t>CONSERVACION DEL CAMINO DEL RAMAL A LAS CASITAS DEL KM 0+000 AL 9+700, EN OBRA COMPLEMENTARIAS.</t>
  </si>
  <si>
    <t>CONSERVACION MEDIANTE MEJORAMIENTO DE DOS VADOS UBICADOS EN  KM 6+520  Y KM 8+275 DEL CAMINO DEL RAMAL A LAS CASITAS.</t>
  </si>
  <si>
    <t>Cd. Insurgentes  - La Purísima - San Isidro</t>
  </si>
  <si>
    <t>La Paz - Los Planes</t>
  </si>
  <si>
    <t>Los Planes - El Sargento</t>
  </si>
  <si>
    <t>Los Planes - Ensenada del Muerto</t>
  </si>
  <si>
    <t>Los Planes - San Antonio y Todos Santos - Las Playitas</t>
  </si>
  <si>
    <t>Pichilingue - Balandra - Tecolote</t>
  </si>
  <si>
    <t>Ramal a Maria Auxiliadora</t>
  </si>
  <si>
    <t>Ramal a Meliton Albañez</t>
  </si>
  <si>
    <t xml:space="preserve">San José de Magdalena </t>
  </si>
  <si>
    <t xml:space="preserve">Santa Agueda </t>
  </si>
  <si>
    <t>Vizcaíno - Bahía Tortugas</t>
  </si>
  <si>
    <t>El Rincón - Cabo Pulmo - San José del Cabo</t>
  </si>
  <si>
    <t>CAM</t>
  </si>
  <si>
    <t>CALAKMUL</t>
  </si>
  <si>
    <t>E.C. (ESC - CHET.)KM 145+000 - CHICANNÁ</t>
  </si>
  <si>
    <t>E.C. (ESC - CHET.)KM 146+000 - BECÁN</t>
  </si>
  <si>
    <t>E.C. (ESC - CHET.)KM 162+300 - 20 DE NOVIEMBRE</t>
  </si>
  <si>
    <t>E.C. (ESC - CHET.)KM 95+100 - BALAMKÚ</t>
  </si>
  <si>
    <t>E.C. (ESC - CHET.)KM 97+400 - CALAKMUL</t>
  </si>
  <si>
    <t>E.C. (XPUJIL - JUSTO SIERRA M.)KM 13+900 - HORMIGUERO</t>
  </si>
  <si>
    <t>LEY DE FOMENTO AGROPECUARIO - ARROYO NEGRO</t>
  </si>
  <si>
    <t>PICH - DZIBALCHEN</t>
  </si>
  <si>
    <t>XPUJIL - DZIBALCHEN</t>
  </si>
  <si>
    <t>XPUJIL - LEY DE FOMENTO AGROPECUARIO</t>
  </si>
  <si>
    <t>Calakmul</t>
  </si>
  <si>
    <t>16 de Septiembre - Tambores de Emiliano Zapata</t>
  </si>
  <si>
    <t>DIAZ ORDAZ - JOSEFA ORTIZ DE DOMINGUEZ</t>
  </si>
  <si>
    <t>DZIBALCHEN-HOPELCHEN</t>
  </si>
  <si>
    <t>E.C. ( Esc - Chet ) km 174+500 - Díaz Ordaz</t>
  </si>
  <si>
    <t>E.C. (Ley de Fomento Agropecuario - Arroyo Negro) - Dos Lagunas</t>
  </si>
  <si>
    <t>E.C. (XPUJIL-LEY DE FOMENTO A.) KM 42+500 - 11 DE MAYO</t>
  </si>
  <si>
    <t>E.C. KM 50+000(XPUJIL-LEY DE FOMENTO AGROPECUARIO - LA M ISTERIOSA) - EL CARMEN II (LAS CARMELAS) - CAÑA BRAVA</t>
  </si>
  <si>
    <t>EL MANANTIAL - LA VICTORIA</t>
  </si>
  <si>
    <t>EL TESORO - FELIPE ANGELES - GUILLERMO PRIETO</t>
  </si>
  <si>
    <t>Josefa Ortíz de Dominguez - José María Morelos y Pavón</t>
  </si>
  <si>
    <t>XPUJIL-DZIBALCHEN</t>
  </si>
  <si>
    <t>XPUJIL-LEY DE FOMENTO AGROPECUARIO</t>
  </si>
  <si>
    <t>XPUJIL-LEY DE FOMENTO AGROPECUARIO-SANTA ROSA</t>
  </si>
  <si>
    <t>Calkini</t>
  </si>
  <si>
    <t>BACABCHEN-BLANCA FLOR</t>
  </si>
  <si>
    <t>CONCEPCION - SANTA CRUZ EXHACIENDA</t>
  </si>
  <si>
    <t>DZITBALCHE-SANTA CRUZ PUEBLO-CHUNHUAS</t>
  </si>
  <si>
    <t>CAMPECHE</t>
  </si>
  <si>
    <t>ACCESO A EDZNÁ</t>
  </si>
  <si>
    <t>EDZNÁ - PICH</t>
  </si>
  <si>
    <t>HOOL - SANTA CRUZ DE ROVIRA KM 8+500 AL 15+600</t>
  </si>
  <si>
    <t>RUIZ CORTINEZ - NUEVO MICHOACAN KM 0+000 AL 7+500</t>
  </si>
  <si>
    <t>Campeche</t>
  </si>
  <si>
    <t>ACCESO A MUCUYCHAKAN</t>
  </si>
  <si>
    <t>CHINA - STA ROSA - LOS POZOS I-II-III</t>
  </si>
  <si>
    <t>PICH-DZIBALCHEN</t>
  </si>
  <si>
    <t>QUETZAL I Y II</t>
  </si>
  <si>
    <t>RUIZ CORTINEZ - NUEVO MICHOACAN</t>
  </si>
  <si>
    <t>XKEULIL-HOBOMO-UAYAMON - E.C.(CAMP.-TIXMUCUY)</t>
  </si>
  <si>
    <t>CANDELARIA</t>
  </si>
  <si>
    <t>E.C. (FCO. I MADERO - EL DESENGAÑO) -  VICENTE GUERRERO N° 2  - SANTO DOMINGO</t>
  </si>
  <si>
    <t>E.C. (LA PERDIDA - EL SALVAJE) - AGUAS MALAS</t>
  </si>
  <si>
    <t>E.C. (NVO. COAHUILA - JUSTO SIERRA M.) - FCO. I MADERO  - EL DESENGAÑO</t>
  </si>
  <si>
    <t>E.C.(CANDELARIA - NVO. COAHUILA) - CORTE PAJARAL</t>
  </si>
  <si>
    <t>E.C.(DON SAMUEL - PABLO TORRES BURGOS) - NUEVA ROSITA</t>
  </si>
  <si>
    <t>E.C.(DON SAMUEL - PABLO TORRES BURGOS) - SAN JOSÉ DE LA MONTAÑA</t>
  </si>
  <si>
    <t>E.C.(FCO. I MADERO - EL DESENGAÑO) - TENANCINGO</t>
  </si>
  <si>
    <t>LAS GOLONDRINAS - LÁZARO CÁRDENAS - E.C. (NVO. COAHUILA - JUSTO SIERRA M.)</t>
  </si>
  <si>
    <t xml:space="preserve">MONCLOVA  -  ESMERALDA  -  SAN JUAN </t>
  </si>
  <si>
    <t>NVO. COAHUILA - RAMONAL - ESTRELLA DEL SUR</t>
  </si>
  <si>
    <t>RIO CARIBE (EL MARTILLO) - EL TABLÓN</t>
  </si>
  <si>
    <t>SAN JUAN - RIO CARIBE (EL MARTILLO)</t>
  </si>
  <si>
    <t>Candelaria</t>
  </si>
  <si>
    <t>CONQUISTA CAMPESINA - CUAHUTEMOC</t>
  </si>
  <si>
    <t>DESENGAÑO- SANTA ROSA</t>
  </si>
  <si>
    <t>DESENGAÑO-SOLIDARIDAD DEL KM 0+000 AL KM 5+000</t>
  </si>
  <si>
    <t>DESENGAÑO-TRES REYES-ALIANZA PRODUCTORA-LA PAZ DEL KM 0+000 AL KM 24+000</t>
  </si>
  <si>
    <t>E.C. (CANDELARIA - COLONIAS) - PABLO GARCIA</t>
  </si>
  <si>
    <t>E.C. (Río Caribe - Tablón) - González Curí</t>
  </si>
  <si>
    <t>E.C.(NVA. LUCHA - MIGUEL ALEMAN) - LA FORTUNA</t>
  </si>
  <si>
    <t>EL DESTINO - MIGUEL DE LA MADRID (EL PAÑUELO)</t>
  </si>
  <si>
    <t>LA TOLVA - CUAUHTEMOC</t>
  </si>
  <si>
    <t>LUINAL-LA ESPERANZA, DEL KM 0+000 AL KM 6+100,LUINAL-LA ESPERANZA, DEL KM 6+100 AL KM 15+700</t>
  </si>
  <si>
    <t>NUEVO CANUTILLO-DELICIAS II DEL KM 0+000 AL KM 42+800</t>
  </si>
  <si>
    <t>Nuevo Coahuila - Justo Sierra Méndez</t>
  </si>
  <si>
    <t>PABLO GARCIA LA DELICAS</t>
  </si>
  <si>
    <t>SAN MIGUEL - TULIPANES</t>
  </si>
  <si>
    <t>Candelaria, Escarcega</t>
  </si>
  <si>
    <t>BELEN - LICENCIADO MIGUEL DE LA MADRID</t>
  </si>
  <si>
    <t>E.C.(ESC - CHT) - PIMIENTAL II</t>
  </si>
  <si>
    <t>CARMEN</t>
  </si>
  <si>
    <t>E.C. (DÍAZ ORDAZ - SABANCUY) KM 31+700 - IGNACIO GUTIÉRREZ</t>
  </si>
  <si>
    <t>E.C. (VHSA.  - ESC.) KM 227+500 - EL QUEBRACHE</t>
  </si>
  <si>
    <t>E.C.(VHSA - ESC) KM 216+000 - CONQUISTA CAMPESINA</t>
  </si>
  <si>
    <t>Carmen</t>
  </si>
  <si>
    <t>E.C.(VHS - ESC) - SAN ISIDRO</t>
  </si>
  <si>
    <t>CHAMPOTON</t>
  </si>
  <si>
    <t>E.C. (CHAMP - ESC) - LEY FEDERAL DE REFORMA AGRARIA - IGNACIO GUTIÉRREZ</t>
  </si>
  <si>
    <t>E.C. (ESC - CHAMP) - YOHALTUN - MOCH COHUO</t>
  </si>
  <si>
    <t>E.C.(ESC. - CHAMP. - YOHALTUN) - NUEVA ESPERANZA N° 2</t>
  </si>
  <si>
    <t>FELIPE CARRILLO PUERTO - LÁZARO CÁRDENAS N°3</t>
  </si>
  <si>
    <t>KIKAB - CHILAM BALAM</t>
  </si>
  <si>
    <t>Champoton</t>
  </si>
  <si>
    <t>5 DE FEBRERO - MIGUEL COLORADO</t>
  </si>
  <si>
    <t>Acceso a Maya Tecum I y Maya Tecum II</t>
  </si>
  <si>
    <t>E.C. (Champotón - Yohaltun) - Pustunich (T.A.)</t>
  </si>
  <si>
    <t>E.C. (HALTUNCHEN - CAYAL KM 23+000) - ARELLANO</t>
  </si>
  <si>
    <t>E.C. (RAMAL A ARELLANO) - SAN JOSE CARPIZO NO.2</t>
  </si>
  <si>
    <t>E.C.(XBACAB - PIXOYAL) - 5 DE FEBRERO</t>
  </si>
  <si>
    <t>KIKAB - LOPEZ PORTILLO - CORONEL ORTIZ AVILA</t>
  </si>
  <si>
    <t>REFORMA AGRARIA - IGNACIO GUTIERREZ</t>
  </si>
  <si>
    <t>VILLA DE GUADALUPE - CORONEL ORTIZ AVILA</t>
  </si>
  <si>
    <t>YACASAY - CARLOS SALINAS DE GORTARI</t>
  </si>
  <si>
    <t>Champoton, Escarcega</t>
  </si>
  <si>
    <t>E.C. (Esc - Cht) - La Chiquita</t>
  </si>
  <si>
    <t>La Joya - El Porvenir</t>
  </si>
  <si>
    <t>La Joya - La Noria</t>
  </si>
  <si>
    <t>ESCARCEGA</t>
  </si>
  <si>
    <t>CENTENARIO - JOSÉ LÓPEZ PORTILLO N°1 - LAGUNA GRANDE</t>
  </si>
  <si>
    <t>Escarcega</t>
  </si>
  <si>
    <t>ALTAMIRA DE ZINPARO - CHAN LAGUNA</t>
  </si>
  <si>
    <t>BENITO JUAREZ - LAGUNA GRANDE</t>
  </si>
  <si>
    <t>E.C. (ESC-CHT)-ALTAMIRA DE ZINPARO</t>
  </si>
  <si>
    <t>ESCARCEGA y CANDELARIA</t>
  </si>
  <si>
    <t>E.C.(VHSA - ESC)-DIVISIÓN DEL NORTE - HARO - DON SAMUEL - CANDELARIA</t>
  </si>
  <si>
    <t>HECELCHAKAN</t>
  </si>
  <si>
    <t>CHUNHUAS - CHUNKANAN</t>
  </si>
  <si>
    <t>DZODZIL - CHUNKANAN</t>
  </si>
  <si>
    <t>E.C. (CAMP.- MER.-) - HECELCHAKAN - BOLONCHEN DE REJON</t>
  </si>
  <si>
    <t>POMUCH-DZOTZIL</t>
  </si>
  <si>
    <t>Hecelchakan</t>
  </si>
  <si>
    <t>MONTE BELLO SAN - JUAN BAUTISTA SAHCABCHÉN</t>
  </si>
  <si>
    <t>NOHALAL - MONTE BELLO, TRAMO: DEL KM 0+000 AL KM 21+000</t>
  </si>
  <si>
    <t>SANTA CRUZ-CHUNHUAS</t>
  </si>
  <si>
    <t>HOPELCHEN</t>
  </si>
  <si>
    <t>CHENCOH - HOCHOB</t>
  </si>
  <si>
    <t>E.C.(CHENCOLLI - UMAN) KM 85+700 - GRUTAS XTAMCUMBILXUNAN</t>
  </si>
  <si>
    <t>Hopelchen</t>
  </si>
  <si>
    <t>Chan Chen - Chun Ek</t>
  </si>
  <si>
    <t>Chan Chen - Pachuiz</t>
  </si>
  <si>
    <t>DZIBALCHEN-ITURBIDE</t>
  </si>
  <si>
    <t>E.C. (Chencolli - Umán - Xtamcumbilxunan) - Xcanahaltum</t>
  </si>
  <si>
    <t>E.C. (XPUJIL-DZIBALCHEN) KM 90+000 - XMEJIA</t>
  </si>
  <si>
    <t>E.C. (XPUJIL-DZIBALCHEN) KM119+800 - CANCABCHEN</t>
  </si>
  <si>
    <t>INTURBIDE-RAMON CORONA</t>
  </si>
  <si>
    <t>Xmaben - Chan Chen</t>
  </si>
  <si>
    <t>Palizada</t>
  </si>
  <si>
    <t>Palizada - La Viuda</t>
  </si>
  <si>
    <t>Palizada - Santa Isabel - Plan del Carmen</t>
  </si>
  <si>
    <t>CHI</t>
  </si>
  <si>
    <t>BATOPILAS</t>
  </si>
  <si>
    <t>SAMACHIQUE-BATOPILAS</t>
  </si>
  <si>
    <t>BOCOYNA</t>
  </si>
  <si>
    <t>Bocoyna-Sisoguichi</t>
  </si>
  <si>
    <t>SISOGUICHI-PANALACHI</t>
  </si>
  <si>
    <t>CASAS GRANDES</t>
  </si>
  <si>
    <t>JUAN MATA ORTIZ - MESA DEL HURACAN</t>
  </si>
  <si>
    <t>CHIHUAHUA</t>
  </si>
  <si>
    <t>BACHIMBA-CIENEGA DE LOS PADRES</t>
  </si>
  <si>
    <t>EL FRESNO-LA CUADRILLA</t>
  </si>
  <si>
    <t>CORONADO</t>
  </si>
  <si>
    <t>VILLA CORONADO SAN PEDRO</t>
  </si>
  <si>
    <t>GPE. Y CALVO</t>
  </si>
  <si>
    <t>PUERTO  SABINAL - BADIRAGUATO</t>
  </si>
  <si>
    <t>GUACHOCHI</t>
  </si>
  <si>
    <t>GUACHOCHI-BABORIGAME</t>
  </si>
  <si>
    <t>GUACHOCHI-YOQUIVO</t>
  </si>
  <si>
    <t>JIMENEZ</t>
  </si>
  <si>
    <t>ESCALON - ESTACION CARRILLO</t>
  </si>
  <si>
    <t>JULIMES</t>
  </si>
  <si>
    <t>JULIMES-EL CUERVO</t>
  </si>
  <si>
    <t>NAMIQUIPA</t>
  </si>
  <si>
    <t>Ruiz Cortinez — Teseachi en 10.7 kms.,</t>
  </si>
  <si>
    <t>NONOAVA</t>
  </si>
  <si>
    <t>NONOAVA-NOROGACHI</t>
  </si>
  <si>
    <t>SAN FCO. DE BORJA-NONOAVA</t>
  </si>
  <si>
    <t>PARRAL</t>
  </si>
  <si>
    <t>E.C. (JIMENEZ- VILLA CORONADO) - ITURRALDE</t>
  </si>
  <si>
    <t>E.C.(JIMENEZ - PARRAL) - ESTACION MORITA</t>
  </si>
  <si>
    <t>VALLE DE ALLENDE - TALAMANTES</t>
  </si>
  <si>
    <t>SATEVO</t>
  </si>
  <si>
    <t>SAN JOSE DEL SITIO-VALERIO</t>
  </si>
  <si>
    <t>E.C. KM 68 PARRAL V.C - EL TORREON</t>
  </si>
  <si>
    <t>TEMOSACHI</t>
  </si>
  <si>
    <t>TEMOSACHI - COCOMORACHI</t>
  </si>
  <si>
    <t>URIQUE</t>
  </si>
  <si>
    <t>SAN RAFAEL-BAHUICHIVO</t>
  </si>
  <si>
    <t>VILLA LOPEZ</t>
  </si>
  <si>
    <t>VILLA  LOPEZ - SALAICES</t>
  </si>
  <si>
    <t>Aldama - San Diego de San Alcala</t>
  </si>
  <si>
    <t>Bocoyna - Sisoguichi</t>
  </si>
  <si>
    <t>Guachochi - Yoquivo</t>
  </si>
  <si>
    <t>Sacramento - Sueco Cuerpo A de la Carretera Chihuahua - Juárez</t>
  </si>
  <si>
    <t>Sacramento - Sueco de la Carretera Chihuahua - Juárez</t>
  </si>
  <si>
    <t>CHS</t>
  </si>
  <si>
    <t>ACAPETAHUA</t>
  </si>
  <si>
    <t>ACACOYAGUA - MADRONAL - LAS GARZAS</t>
  </si>
  <si>
    <t>ACAPETAHUA - EL ARENAL - EMBARCADERO RÍO ARRIBA.</t>
  </si>
  <si>
    <t>E.C. (AEROPUERTO - TAPACHULA) TRAMO ZACUALPA - AEROPUERTO.</t>
  </si>
  <si>
    <t>E.C. (MAPASTEPEC-ACACOYAGUA) - EJIDO CONSTITUCIÓN.</t>
  </si>
  <si>
    <t>ALTAMIRANO</t>
  </si>
  <si>
    <t>VENUSTIANO CARRANZA - EMILIANO ZAPATA DEL KM 0+000 AL 5+000</t>
  </si>
  <si>
    <t>BELLA VISTA</t>
  </si>
  <si>
    <t>CHICOMUSELO - CHICHARAS - EMILIANO ZAPATA</t>
  </si>
  <si>
    <t>CHICOMUSELO - CHICHARRAS - EMILIANO ZAPATA</t>
  </si>
  <si>
    <t>E.C. (FRONTERA COMALAPA - CHICOMUSELO) - CÁRDENAS OJO DE AGUA</t>
  </si>
  <si>
    <t>CATAZAJA</t>
  </si>
  <si>
    <t>LA SIRIA - LAS TUZAS, DEL KM. 0+000 AL KM. 8+400</t>
  </si>
  <si>
    <t>CHAMULA</t>
  </si>
  <si>
    <t>E.C. (CHAMULA - MITONTIC) - ICALUMTIC</t>
  </si>
  <si>
    <t>CHANAL</t>
  </si>
  <si>
    <t>CHANAL - LA MENDOZA DEL KM.  17+000 AL KM. 25+000 EN TRAMOS AISLADOS</t>
  </si>
  <si>
    <t>CHANAL - LA MENDOZA</t>
  </si>
  <si>
    <t>CHAPULTENANGO</t>
  </si>
  <si>
    <t>EL NARANJO - CHAPULTENANGO</t>
  </si>
  <si>
    <t>CHICOMUSELO</t>
  </si>
  <si>
    <t>E.C. (CHICOMUSELO - RIZO DE ORO); STR. NUEVA MORELIA - UNION BUENA VISTA</t>
  </si>
  <si>
    <t>CHILON</t>
  </si>
  <si>
    <t>COJTOMIL-JETJA-EL DIAMANTE-CRUCERO PIÑAL DEL KM. 0+000 AL KM. 9+000 Y DEL 11+000 AL 12+400, CON ORIGEN EN COJTOMIL.</t>
  </si>
  <si>
    <t xml:space="preserve"> COJTOMIL - JETJA - EL DIAMANTE - CRUCERO PIÑAL DEL KM. 0+000 AL KM. 13+200 CON ORIGEN EN CRUCERO PIÑAL</t>
  </si>
  <si>
    <t>JET - JA - EL PIEDRON  DEL KM 0+000 AL 27+500</t>
  </si>
  <si>
    <t>COMITAN</t>
  </si>
  <si>
    <t>EJIDO FRANCISCO MUJICA - RANCHERIA LA CAMPANA</t>
  </si>
  <si>
    <t>COPAINALA</t>
  </si>
  <si>
    <t>E.C (COPAINALA - TECPATAN) - RIVERA CAMPECHE</t>
  </si>
  <si>
    <t>E.C. COPAINALA - TECPATAN - RIVERA CAMPECHE</t>
  </si>
  <si>
    <t>FRONTERA COMALAPA</t>
  </si>
  <si>
    <t>E.C. (FRONTERA COMALAPA - EL JOCOTE) - VERAPAZ</t>
  </si>
  <si>
    <t>E.C. (NUEVO MEXICO - SAN JUAN CARRIZAL)</t>
  </si>
  <si>
    <t>ENTRONQUE COMITAN - EL SABINALITO</t>
  </si>
  <si>
    <t>FRONTERA COMALAPA - NUEVA INDEPENDENCIA - BENITO JUÁREZ</t>
  </si>
  <si>
    <t>FRONTERA HIDALGO</t>
  </si>
  <si>
    <t>FRONTERA HIDALGO – E.C.(FRANCISCO I. MADERO – 20 DE NOVIEMBRE)</t>
  </si>
  <si>
    <t>IGNACIO ZARAGOZA – FRANCISCO I. MADERO – 20 DE NOVIEMBRE</t>
  </si>
  <si>
    <t>HUEHUETAN</t>
  </si>
  <si>
    <t>HUEHUETAN – TEPEHUITZ</t>
  </si>
  <si>
    <t>HUITIUPAN</t>
  </si>
  <si>
    <t>HUITIUPAN - SANTA CATARINA -LOS NARANJOS</t>
  </si>
  <si>
    <t>JOSE MARIA MORELOS - LA RAYA, LIM. EDOS. (CHIAPAS - TABASCO)</t>
  </si>
  <si>
    <t>HUIXTLA</t>
  </si>
  <si>
    <t xml:space="preserve">LAS DELICIAS – TZINACAL </t>
  </si>
  <si>
    <t>CHAPINGO-EJIDO MORELOS</t>
  </si>
  <si>
    <t>LAS DELICIAS – TZINACAL</t>
  </si>
  <si>
    <t>IXHUATAN</t>
  </si>
  <si>
    <t>ZACUALPA - ZARAGOZA</t>
  </si>
  <si>
    <t>IXTAPA</t>
  </si>
  <si>
    <t>EL PARAÍSO - EL NOPAL</t>
  </si>
  <si>
    <t>CUAHUTEMOC - 5  DE FEBRERO - EL PALMAR</t>
  </si>
  <si>
    <t>ZAPOTILLO – CINCO DE MAYO – LAGUNA MORA – CLÍNICA</t>
  </si>
  <si>
    <t>MAPASTEPEC</t>
  </si>
  <si>
    <t>JAMAICA - MANACAL</t>
  </si>
  <si>
    <t>MAPASTEPÉC - 3 DE MAYO</t>
  </si>
  <si>
    <t>SESECAPA - LAS SALINAS</t>
  </si>
  <si>
    <t>VALDIVIA - PALMARCITO</t>
  </si>
  <si>
    <t>MAZATAN</t>
  </si>
  <si>
    <t>MAZATÁN – BARRA SAN JOSE</t>
  </si>
  <si>
    <t>MAZATÁN – BARRA SAN SIMÓN</t>
  </si>
  <si>
    <t>MONTE CRISTO DE GUERRERO</t>
  </si>
  <si>
    <t>MONTE CRISTO DE GUERRERO - LA SUIZA.</t>
  </si>
  <si>
    <t>MOTOZINTLA</t>
  </si>
  <si>
    <t>BELISARIO DOMINGUEZ - BANDERA MANACAL</t>
  </si>
  <si>
    <t>BELISARIO DOMINGUEZ - LAS CABAÑAS</t>
  </si>
  <si>
    <t>NUEVA TENOCHTITLÁN – EJIDO BREMEN</t>
  </si>
  <si>
    <t>OCOSINGO</t>
  </si>
  <si>
    <t>CRUCERO TONINA-CRUCERO MONTE LIBANO, DEL KM 22+000 AL KM 39+000</t>
  </si>
  <si>
    <t>EL CONTENTO-SIBACA-GUAQUITEPEC, DEL KM 0+000 AL KM  8+300</t>
  </si>
  <si>
    <t>CONTENTO - SIBACA GUAQUITEPEC DEL KM 14+500 AL 29+000</t>
  </si>
  <si>
    <t>EL DIAMANTE - C. TURISTICO METZABOK, DEL KM. 0+000 AL KM. 16+000</t>
  </si>
  <si>
    <t>OCOSINGO - SAN QUINTIN</t>
  </si>
  <si>
    <t>TZAJALA - TENANGO DEL KM 0+000 AL 1+500</t>
  </si>
  <si>
    <t>PALENQUE</t>
  </si>
  <si>
    <t>(E.C. CHANCALA - ZAPOTE) - ROBERTO BARRIOS , DEL KM. 0+000 AL KM. 14+000</t>
  </si>
  <si>
    <t>RAMAL A EL NARANJO, DEL KM. 0+000 AL KM. 7+000</t>
  </si>
  <si>
    <t>RAMAL A LINDA VISTA, DEL KM. 0+000 AL KM. 11+600</t>
  </si>
  <si>
    <t>PIJIJIAPAN</t>
  </si>
  <si>
    <t>E.C. (PIJIJIAPAN - MAPASTEPEC) - LAS BRISAS</t>
  </si>
  <si>
    <t>E.C. (PIJIJIAPAN -MAPASTEPEC) - CENICEROS, DEL KM 0+000 AL KM 8+000</t>
  </si>
  <si>
    <t>E.C. PIJIJIAPAN - PLAN DE AYALA, DEL KM 0+000 AL KM 4+000</t>
  </si>
  <si>
    <t>PUEBLO NUEVO SOLISTAHUACAN</t>
  </si>
  <si>
    <t>PUEBLO NUEVO SOLISTAHUACÁN - CHAPAYAL</t>
  </si>
  <si>
    <t>PUEBLO NUEVO SOLISTAHUACAN - CHAPAYAL</t>
  </si>
  <si>
    <t>SABANILLA</t>
  </si>
  <si>
    <t>SABANILLA - MOYOS</t>
  </si>
  <si>
    <t>SAN CRISTOBAL</t>
  </si>
  <si>
    <t>EL PINAR - E.C. TENEJAPA</t>
  </si>
  <si>
    <t>SAN JUAN CHAMULA</t>
  </si>
  <si>
    <t>E.C. (CHAMULA - MITONTIC) - ICALUMTIC, DEL KM. 0+000 AL KM. 5+000 EN TRAMOS AISLADOS</t>
  </si>
  <si>
    <t>SILTEPEC</t>
  </si>
  <si>
    <t>MOZOTAL - SANTO DOMINGO - LA CASCADA - LLANO GRANDE - ÁNGEL DÍAZ</t>
  </si>
  <si>
    <t>ÁNGEL ALBINO CORZO - SILTEPEC</t>
  </si>
  <si>
    <t>EL MOZOTAL - SANTO DOMINGO LA CASCADA - LLANO GRANDE - ÁNGEL DÍAZ</t>
  </si>
  <si>
    <t>SILTEPEC - VEGA DEL ROSARIO - MAÍZ BLANCO.</t>
  </si>
  <si>
    <t>SIMOJOVEL</t>
  </si>
  <si>
    <t>PORTUGAL - EL JARDIN</t>
  </si>
  <si>
    <t>SOCOLTENANGO</t>
  </si>
  <si>
    <t>EL PORVENIR - SAMUEL LEON BRINDIS</t>
  </si>
  <si>
    <t>SAN VICENTE - SANTUARIO DOS - SANTUARIO - EMBARCADERO</t>
  </si>
  <si>
    <t>TAPACHULA</t>
  </si>
  <si>
    <t>TAPACHULA – CANTÓN EL AGUINAL – SILVANO GATICA</t>
  </si>
  <si>
    <t>TAPILULA</t>
  </si>
  <si>
    <t>TAPILULA - PORTACELI</t>
  </si>
  <si>
    <t>TEOPISCA</t>
  </si>
  <si>
    <t>GALILEA - DOS LAGUNAS</t>
  </si>
  <si>
    <t>TILA</t>
  </si>
  <si>
    <t>NUEVO LIMAR - USIPA, DEL KM 0+000 AL KM 10+200</t>
  </si>
  <si>
    <t>TILA-CHULUM JUAREZ, DEL KM 0+000 AL KM 24+500</t>
  </si>
  <si>
    <t>NUEVA ESPERANZA - CHININTIE</t>
  </si>
  <si>
    <t>TILA - CHULUM JUAREZ</t>
  </si>
  <si>
    <t>TONALA</t>
  </si>
  <si>
    <t>E.C. ARRIAGA- TONALA - EL TERRERO - OTATAL (RAMAL GALEANA CALENTURA), DEL KM 0+000 AL KM 4+000</t>
  </si>
  <si>
    <t>TONALA - VILLAFLORES DEL KM 0+000 AL KM 6+000</t>
  </si>
  <si>
    <t>TUMBALA</t>
  </si>
  <si>
    <t>TUMBALA-XHANIL,  DEL KM. 0+000 AL KM. 32+206</t>
  </si>
  <si>
    <t>TUMBALA - CENOBIO AGUILAR, DEL KM 0+000 AL KM 8+000</t>
  </si>
  <si>
    <t>TZIMOL</t>
  </si>
  <si>
    <t>VELASCO SUAREZ - PASO HONDO</t>
  </si>
  <si>
    <t>VENUSTIANO CARRANZA</t>
  </si>
  <si>
    <t>E.C. TEOPISCA - LAS ROSAS- CRUCERO EL PUERTO - SAN LAZARO</t>
  </si>
  <si>
    <t>VILLAFLORES</t>
  </si>
  <si>
    <t>SALTILLO - CUAUHTEMOC</t>
  </si>
  <si>
    <t>VILLAFLORES - FRANCISCO VILLA</t>
  </si>
  <si>
    <t>YAJALON</t>
  </si>
  <si>
    <t>YAJALON - AMADO NERVO</t>
  </si>
  <si>
    <t>ZINACANTAN</t>
  </si>
  <si>
    <t>GRANADILLA - LOPEZ MATEOS</t>
  </si>
  <si>
    <t>COA</t>
  </si>
  <si>
    <t>ARTEAGA</t>
  </si>
  <si>
    <t>EL DIAMANTE - E.C. (SIERRA HERMOSA)</t>
  </si>
  <si>
    <t>CANDELA</t>
  </si>
  <si>
    <t>MOCLOVA - CANDELA - LIMITE DE ESTADO DE NUEVO LEON</t>
  </si>
  <si>
    <t>CASTAÑOS</t>
  </si>
  <si>
    <t>CONSERVACION DE CAMINO RURAL SOLEDAD - CASTAÑOS
(TRAMO DEL KM 0+000 AL KM 6+500 Y DEL KM 9+800 AL KM 19+000)</t>
  </si>
  <si>
    <t>GENERAL CEPEDA</t>
  </si>
  <si>
    <t>EL NOGAL - LA CASITA</t>
  </si>
  <si>
    <t>MUZQUIZ</t>
  </si>
  <si>
    <t>NUEVA ROSITA MUZQUIZ (SENTIDO NUEVA ROSITA - MUZQUIZ, CUERPO DERECHO)</t>
  </si>
  <si>
    <t>OCAMPO</t>
  </si>
  <si>
    <t>CONSERVACION DEL CAMINO RURAL OCAMPO - SIERRA MOJADA (TRAMOS AISLADOS DEL KM  22+000 AL KM 100+000)</t>
  </si>
  <si>
    <t>Progreso y Juarez</t>
  </si>
  <si>
    <t>Progreso - Juarez</t>
  </si>
  <si>
    <t>RAMOS ARIZPE</t>
  </si>
  <si>
    <t>RAMAL A NACAPA</t>
  </si>
  <si>
    <t>SABINAS</t>
  </si>
  <si>
    <t>RECONSTRUCCION DE CAMINO RURAL SABINAS PUENTE NEGRO
(TRAMO DEL KM 0+000 AL KM 16+000)</t>
  </si>
  <si>
    <t>Sabinas y Juarez</t>
  </si>
  <si>
    <t>Sabinas - Presa don Martín</t>
  </si>
  <si>
    <t>SALTILLO</t>
  </si>
  <si>
    <t>CONSERVACION DE CARRETERA LA VENTURA
(TRAMO DEL KM 0+000 AL KM 35+000)</t>
  </si>
  <si>
    <t>EL COLORADO - E.C. (ZACATECAS - SALTILLO)</t>
  </si>
  <si>
    <t>SALTILLO, GRAL CEPEDA Y PARRAS</t>
  </si>
  <si>
    <t>CARNEROS - PARRAS DE LA FUENTE E.C. (ZACATECAS - SALTILLO)</t>
  </si>
  <si>
    <t>VIESCA</t>
  </si>
  <si>
    <t>CONSERVACION DE CARRETERA RAMAL A LA VENTANA
(TRAMO DEL KM 0+000 AL KM 13+000)</t>
  </si>
  <si>
    <t>CUENCA LECHERA - MIELERAS</t>
  </si>
  <si>
    <t>Retorno el Sol</t>
  </si>
  <si>
    <t>COL</t>
  </si>
  <si>
    <t>COLIMA</t>
  </si>
  <si>
    <t>Crucero E.C. Pihuamo - Tepames</t>
  </si>
  <si>
    <t>COMALA</t>
  </si>
  <si>
    <t>CAMPO 4 - LAGUNITAS</t>
  </si>
  <si>
    <t>COQUIMATLAN</t>
  </si>
  <si>
    <t>ACCESO AL CHICAL</t>
  </si>
  <si>
    <t>El Chical - Ramal al Poblado</t>
  </si>
  <si>
    <t>MANZANILLO</t>
  </si>
  <si>
    <t>E.C. (Manzanillo - Minatitlán) - Puertecito de Lajas - El Huizcolote</t>
  </si>
  <si>
    <t>MINATITLAN</t>
  </si>
  <si>
    <t>EL SAUZ - SAN ANTONIO</t>
  </si>
  <si>
    <t>RASTROJITOS - EL SAUZ</t>
  </si>
  <si>
    <t>RASTROJITOS - EL TERRERO</t>
  </si>
  <si>
    <t>VARIOS MUNICIPOS</t>
  </si>
  <si>
    <t>CONSERVACION RUTINARIA RED</t>
  </si>
  <si>
    <t>Alimentador y Rural</t>
  </si>
  <si>
    <t>DGO</t>
  </si>
  <si>
    <t>Canatlan</t>
  </si>
  <si>
    <t>E.C. (Durango - Guanacevi) - San José de Gracia</t>
  </si>
  <si>
    <t>rural y alimentador</t>
  </si>
  <si>
    <t>Cuencamé</t>
  </si>
  <si>
    <t>Emiliano Zapata - San José de Nazareno</t>
  </si>
  <si>
    <t>Durango</t>
  </si>
  <si>
    <t>Ceballos – El Mirador</t>
  </si>
  <si>
    <t>Navíos – Regocijo</t>
  </si>
  <si>
    <t>DURANGO</t>
  </si>
  <si>
    <t>LA FLOR - SAN BERNARDINO DE MILPILLAS</t>
  </si>
  <si>
    <t>E.C. (Durango - Mezquital - Tomás Urbina - Nicolás Romero)</t>
  </si>
  <si>
    <t>EL MEZQUITAL</t>
  </si>
  <si>
    <t>MEZQUITAL - CHARCOS</t>
  </si>
  <si>
    <t>Inde</t>
  </si>
  <si>
    <t>Indé - E.C. (El Palmito - La Zarca)</t>
  </si>
  <si>
    <t>Nombre de Dios</t>
  </si>
  <si>
    <t>E.C. (Zacatecas – Durango) Melones – La Constancia - Los Berros</t>
  </si>
  <si>
    <t>Otinapa</t>
  </si>
  <si>
    <t>El Soldado – Otinapa</t>
  </si>
  <si>
    <t>TEPEHUANES</t>
  </si>
  <si>
    <t>BUENOS AIRES -  SAN MIGUEL DE LOBOS</t>
  </si>
  <si>
    <t>GRO</t>
  </si>
  <si>
    <t>Acapulco De Juarez</t>
  </si>
  <si>
    <t>E.C. (CAYACO - HORQUETAS) SAN JOSE GUETEMALA, DEL KM. 0+000 AL KM. 2+100</t>
  </si>
  <si>
    <t>Alcozauca</t>
  </si>
  <si>
    <t>CERRO GRANDE - AHUACATITLAN DEL KM. 0+000 AL KM. 1+500</t>
  </si>
  <si>
    <t>LUZ DE JUAREZ - ALCOZAUCA DEL KM. 0+000 AL KM 6+000</t>
  </si>
  <si>
    <t>RAMAL A XOCHAPA DEL KM. 0+000 AL KM. 3+000</t>
  </si>
  <si>
    <t>TLAPA - ALCOZAUCA DEL KM. 0+000 AL KM. 26+000</t>
  </si>
  <si>
    <t>ATENANGO DEL RIO</t>
  </si>
  <si>
    <t>ATENANGO DEL RÍO - ZACANGO - COMALA - ATLAPA, (TRAMOS AISLADOS)</t>
  </si>
  <si>
    <t>TUZANTLÁN-COACÁN-TEQUICUILCO</t>
  </si>
  <si>
    <t>ATOYAC DE ALVAREZ</t>
  </si>
  <si>
    <t>PIE DE LA CUESTA-PUERTO DE GUADALUPE-LOS LAURELES</t>
  </si>
  <si>
    <t>AYUTLA DE LOS LIBRES</t>
  </si>
  <si>
    <t>AYUTLA-COLOTLIPA</t>
  </si>
  <si>
    <t>AZOYU</t>
  </si>
  <si>
    <t>Rehabilitación de muros de contención y reencarpetamiento de la carretera Azoyu - Juchitán</t>
  </si>
  <si>
    <t>BUENAVISTA DE CUELLAR</t>
  </si>
  <si>
    <t>BUENAVISTA DE CUÉLLAR - COXCATLÁN - TLAMACAZAPA (TRAMOS AISLADOS)</t>
  </si>
  <si>
    <t>CHILAPA</t>
  </si>
  <si>
    <t>Chilapa - Atzacoaloya - Hueycantenango - Ixcatla - Mexcalcingo</t>
  </si>
  <si>
    <t>CHILAPA DE ALVAREZ</t>
  </si>
  <si>
    <t>SANTA ANA - AYAHUALULCO</t>
  </si>
  <si>
    <t>CHILAPA - POCHAHUIZCO</t>
  </si>
  <si>
    <t>CHILPANCINGO DE LOS BRAVO</t>
  </si>
  <si>
    <t>AMOJILECA-OMILTEMI</t>
  </si>
  <si>
    <t>AZINYAHUALCO-EL FRESNO</t>
  </si>
  <si>
    <t>COACOYULILLO-BALZAMAR-AGUA HERNANDEZ</t>
  </si>
  <si>
    <t>EL SALITRE-EL CIRUELAR</t>
  </si>
  <si>
    <t>RAMAL A HELIODORO CASTILLO</t>
  </si>
  <si>
    <t>CHILPANCINGO - AMOJILECA - OMILTEMI - JALEACA DE CATALAN, DEL KM. 0+000 AL KM. 19+800</t>
  </si>
  <si>
    <t>MAZATLAN-EL SALADO, DEL KM. 0+000 AL KM. 3+000</t>
  </si>
  <si>
    <t>OCOTITO-TLAHUIZAPA, DEL KM. 0+000 AL KM. 19+000</t>
  </si>
  <si>
    <t>Chilpancingo De Los Bravo</t>
  </si>
  <si>
    <t>Omiltemi - Tierra Colorada</t>
  </si>
  <si>
    <t>Cochoapa</t>
  </si>
  <si>
    <t>COCHOAPA - LINDA VISTA, DEL KM. 15+000 AL KM. 22+000</t>
  </si>
  <si>
    <t>COPALILLO</t>
  </si>
  <si>
    <t>RAMAL A CASCALOTE</t>
  </si>
  <si>
    <t>Coyuca</t>
  </si>
  <si>
    <t>Santa Catarina - Loma Bonita.</t>
  </si>
  <si>
    <t>COYUCA DE BENITEZ</t>
  </si>
  <si>
    <t>TEPETIXTLA-LA FELICIDAD DE LOS ROSALES</t>
  </si>
  <si>
    <t>COYUCA DE BENITEZ - LAS COMPUERTAS</t>
  </si>
  <si>
    <t>Coyuca de Benitez</t>
  </si>
  <si>
    <t>Santa Rosa - San Miguel</t>
  </si>
  <si>
    <t>Coyuca de Benítez</t>
  </si>
  <si>
    <t>Bajos del Ejido - Tixtlancingo</t>
  </si>
  <si>
    <t>Coyuca de Catalan</t>
  </si>
  <si>
    <t>Placeres del Oro - Puerto del Oro - San Rafael</t>
  </si>
  <si>
    <t>EDUARDO NERI</t>
  </si>
  <si>
    <t>CARRIZALILLO - AMATITLAN, DEL KM. 2+500 AL KM. 6+000</t>
  </si>
  <si>
    <t>Florencio Villareal</t>
  </si>
  <si>
    <t>CRUZ GRANDE - PICO DEL MONTE, DEL KM. 0+000 AL KM. 10+500</t>
  </si>
  <si>
    <t>GRAL. CANUTO A. NERI</t>
  </si>
  <si>
    <t>ACAPETLAHUAYA - SAN SIMÓN IXTEPEC (TRAMOS AISLADOS)</t>
  </si>
  <si>
    <t>JOSE AZUETA</t>
  </si>
  <si>
    <t>MONTE VERDE - TONDONICUA</t>
  </si>
  <si>
    <t>Jose Azueta</t>
  </si>
  <si>
    <t>Playa Blanca - Aeropuerto</t>
  </si>
  <si>
    <t>RAMAL A BARRIO NUEVO</t>
  </si>
  <si>
    <t xml:space="preserve">JOSE JOAQUIN HERRERA </t>
  </si>
  <si>
    <t>RAMAL EL JAGUEY - GRUTAS DE JUXTLAHUACA</t>
  </si>
  <si>
    <t>LA UNION DE MONTES DE OCA</t>
  </si>
  <si>
    <t>ENTRONQUE - LA UNIÓN</t>
  </si>
  <si>
    <t>LA UNIÓN - COAHUAYUTLA DEL KM. 30+000 AL KIM. 41+000</t>
  </si>
  <si>
    <t>marquelia</t>
  </si>
  <si>
    <t>MARQUELIA - LA GUADALUPE, DEL KM. 0+000 AL KM.8+600</t>
  </si>
  <si>
    <t>MOCHITLAN</t>
  </si>
  <si>
    <t>MOCHITLAN-COAXTLAHUACAN, DEL KM. 7+000 AL KM. 12+000</t>
  </si>
  <si>
    <t>OLINALA</t>
  </si>
  <si>
    <t>E.C. (CHILPANCINGO - TLAPA) - OLINALA</t>
  </si>
  <si>
    <t>OMETEPEC</t>
  </si>
  <si>
    <t>E.C. (Acapulco - Pinotepa Nal., Oax.) - Colonia Miguel Alemán - El Arenal.</t>
  </si>
  <si>
    <t>HUIXTEPEC - LA GUADALUPE - LA CONCEPCION</t>
  </si>
  <si>
    <t>OMETEPEC - IGUALAPA TRAMO: DEL KM 0+000 AL KM 12+000</t>
  </si>
  <si>
    <t>OMETEPEC - LAS IGUANAS - CHARCO DE LA PUERTA - MILPILLAS</t>
  </si>
  <si>
    <t>OMETEPEC - CACAHUATEPEC DEL KM. 0+000 AL KM. 18+000</t>
  </si>
  <si>
    <t>Ometepec</t>
  </si>
  <si>
    <t>RAMAL - ENRIQUE RODRIGUEZ, DEL KM. 0+000 AL 1+500</t>
  </si>
  <si>
    <t>QUECHULTENANGO</t>
  </si>
  <si>
    <t>PUEBLO VIEJO-NACAXTLAN-RANCHO VIEJO</t>
  </si>
  <si>
    <t>SAN JERONIMO</t>
  </si>
  <si>
    <t>LAS TUNAS - PEZ VELA</t>
  </si>
  <si>
    <t>SAN LUIS ACATLAN</t>
  </si>
  <si>
    <t>POTRERILLO DEL RINCON - PUEBLO HIDALGO</t>
  </si>
  <si>
    <t>SAN MARCOS</t>
  </si>
  <si>
    <t>LAS VIGAS - ARROYO LIMÓN</t>
  </si>
  <si>
    <t>Taxco</t>
  </si>
  <si>
    <t>Taxco - Puerto Obscuro.</t>
  </si>
  <si>
    <t>TAXCO DE ALARCON</t>
  </si>
  <si>
    <t>PUENTE CAMPUZANO - TEMAZCALAPA (TRAMOS AISLADOS)</t>
  </si>
  <si>
    <t>TAXCO E IXCATEOPAN</t>
  </si>
  <si>
    <t>Taxco - Ixcateopan</t>
  </si>
  <si>
    <t>TAXCO Y TETIPAC</t>
  </si>
  <si>
    <t>Taxco - Tetipac</t>
  </si>
  <si>
    <t>TECPAN DE GALEANA</t>
  </si>
  <si>
    <t>Tecpan-El Balcón</t>
  </si>
  <si>
    <t>BAJITOS-BAJOS DEL BALSAMAR-LA SIERRITA-MOSAICO- EL BAYADITO-EL MECHUDO-EL GUAYABITO-RIÓ BALSAZAR</t>
  </si>
  <si>
    <t>E.C. ( PALO SOLO- EL PORVENIR)- EL PALANCON</t>
  </si>
  <si>
    <t>PIE DE LA CUESTA- PUERTO DE GUADALUPE</t>
  </si>
  <si>
    <t>Tecpan De Galeana</t>
  </si>
  <si>
    <t>Cordón Grande - Fresnos de Puerto Rico</t>
  </si>
  <si>
    <t>San Luis de la Loma - El Porvenir</t>
  </si>
  <si>
    <t>Teloloapan</t>
  </si>
  <si>
    <t>Boulevard Teloloapan</t>
  </si>
  <si>
    <t>TELOLOAPAN</t>
  </si>
  <si>
    <t>Buenavista del Aire - Totoltepec (Teloloapan Construcción Carretera Tototepec)</t>
  </si>
  <si>
    <t>E.C.(Iguala - CD. Altamirano)- La Magdalena - Acachautla</t>
  </si>
  <si>
    <t>Ixcapuzalco - Tlapexco</t>
  </si>
  <si>
    <t>Oxtotitlán - Tlanipatlán de las Limas</t>
  </si>
  <si>
    <t>Tepecoacuilco De Trujano</t>
  </si>
  <si>
    <t>Mayanalán - Santa Cruz</t>
  </si>
  <si>
    <t>TETIPAC</t>
  </si>
  <si>
    <t>Tetipac-Pilcaya</t>
  </si>
  <si>
    <t xml:space="preserve"> E.C.(TETIPAC-PILCAYA)- NOXTEPEC-CHONTALPAN-APETLAHUACÁN (TRAMOS AISLADOS)</t>
  </si>
  <si>
    <t>RAMAL A SAN GABRIELITO</t>
  </si>
  <si>
    <t>Tlacoachistlahuaca</t>
  </si>
  <si>
    <t>Tlacoachistlahuaca - Metlatonoc.</t>
  </si>
  <si>
    <t>Tlalixtaquilla</t>
  </si>
  <si>
    <t>TECOYO - MEXQUITITLAN, DEL KM. 0+000 AL KM. 1+500</t>
  </si>
  <si>
    <t>TLALIXTAQUILLA - SANTA CRUZ, DEL KM. 0+000 AL KM. 3+000</t>
  </si>
  <si>
    <t>ZIHUATANEJO DE AZUETA</t>
  </si>
  <si>
    <t>BOULEVARD AEROPUERTO - PLAYA LARGA</t>
  </si>
  <si>
    <t>CARRETERA ESCENICA LA ROPA</t>
  </si>
  <si>
    <t>ENTRONQUE IXTAPA - LA PUERTA</t>
  </si>
  <si>
    <t>ZIRANDARO DE LOS CHAVEZ</t>
  </si>
  <si>
    <t>LA PAROTA - ARATICHANGUIO</t>
  </si>
  <si>
    <t>Zirandaro de los Chavez</t>
  </si>
  <si>
    <t>Zirandaro - Guayameo</t>
  </si>
  <si>
    <t>ZIRANDARO - LA PAROTA - ARATICHANGUIO</t>
  </si>
  <si>
    <t>GTO</t>
  </si>
  <si>
    <t>ACAMBARO</t>
  </si>
  <si>
    <t>CHUPICUARO - GAYTAN</t>
  </si>
  <si>
    <t>APASEO EL ALTO</t>
  </si>
  <si>
    <t>E.C. APASEO EL ALTO - JERÉCUARO-SANTA CRUZ DE GAMBOA - LA LIEBRE</t>
  </si>
  <si>
    <t>APASEO EL GRANDE</t>
  </si>
  <si>
    <t>CALERAS DE AMECHE - IXTLA</t>
  </si>
  <si>
    <t>CD. MANUEL DOBLADO</t>
  </si>
  <si>
    <t>La concepción Vieja</t>
  </si>
  <si>
    <t>CORONEO</t>
  </si>
  <si>
    <t>CERRO PRIETO ORIENTE -CERRO PRIETO PONIENTE - BODO</t>
  </si>
  <si>
    <t>DOLORES HIDALGO</t>
  </si>
  <si>
    <t>El Capulin - E.C. (Dolores HGO. - Guanajuato)</t>
  </si>
  <si>
    <t>LA CALIFORNIA-E.C. (SAN LUIS DE LA  PAZ-DOLORES HIDALGO)</t>
  </si>
  <si>
    <t>Los Lugo - E.C. - El Capulin</t>
  </si>
  <si>
    <t>Adjuntas del Río - Dolores Hidalgo</t>
  </si>
  <si>
    <t>Jamaica-E.C.(Dolores Hidalgo-San Luis de la Paz)</t>
  </si>
  <si>
    <t>GUANAJUATO</t>
  </si>
  <si>
    <t>LA TRINIDAD - E.C. GUANAJUATO - JUVENTINO ROSAS</t>
  </si>
  <si>
    <t>IRAPUATO</t>
  </si>
  <si>
    <t>ALDAMA - CAÑADA DE LA MUERTE</t>
  </si>
  <si>
    <t>Laguna Larga - E.C.Irapuato - Cuarámaro</t>
  </si>
  <si>
    <t>JERECUARO</t>
  </si>
  <si>
    <t>CANDELAS - E.C. EL  FRESNO - LA BARRANCA</t>
  </si>
  <si>
    <t xml:space="preserve">RAMAL A SAN JOSÉ DE PEÑA </t>
  </si>
  <si>
    <t>SAN IGNACIO - EL FRESNO - LIMITES DEL ESTADO DE QUERETARO</t>
  </si>
  <si>
    <t>LEON</t>
  </si>
  <si>
    <t xml:space="preserve">Santa Ana del Conde - El Pochote </t>
  </si>
  <si>
    <t>PENJAMO</t>
  </si>
  <si>
    <t>LA QUESERA DE CORTES - EL GUAYABO DE RUIZ</t>
  </si>
  <si>
    <t>LA QUESERA- EL GUAYABO DE RUIZ</t>
  </si>
  <si>
    <t>ROMITA</t>
  </si>
  <si>
    <t>San Isidro - Ojos de Rana - Cruz de Aguilar</t>
  </si>
  <si>
    <t>SALVATIERRA</t>
  </si>
  <si>
    <t xml:space="preserve">LAS CRUCES - E.C. SALVATIERRA - ACÁMBARO </t>
  </si>
  <si>
    <t>LAS CRUCES-E.C. (SALVATIERRA - ACAMBARO)</t>
  </si>
  <si>
    <t>SAN DIEGO DE LA UNION</t>
  </si>
  <si>
    <t>PEÑUELAS-E.C. LA PRESITA</t>
  </si>
  <si>
    <t>SAN FRANCISCO DEL RINCON</t>
  </si>
  <si>
    <t>Acceso a la Comunidad de El Lindero</t>
  </si>
  <si>
    <t>Conservación del camino de acceso a la comunidad de el Gorrión</t>
  </si>
  <si>
    <t>CONSERVACIÓN DEL CAMINO DE ACCESO A LA COMUNIDAD DE EL PEDREGOSO</t>
  </si>
  <si>
    <t>Conservación del camino de acceso a la comunidad de Los Pedroza</t>
  </si>
  <si>
    <t>Conservación del camino de acceso a la comunidad de San Roque de Montes</t>
  </si>
  <si>
    <t>SAN LUIS DE LA PAZ</t>
  </si>
  <si>
    <t>Estación de Lourdes-E.C.(Dolores Hidalgo- San Luis de la paz)</t>
  </si>
  <si>
    <t>SAN MIGUEL DE ALLENDE</t>
  </si>
  <si>
    <t>JALPA-E.C. SAN MIGUEL DE ALLENDE-QUERÉTARO</t>
  </si>
  <si>
    <t>LA CIENEGUILLA - E.C. GUANAJUATO - SAN MIGUEL DE ALLENDE</t>
  </si>
  <si>
    <t>LA CIENEGUILLA - SAN MIGUEL DE ALLENDE</t>
  </si>
  <si>
    <t>TARIMORO</t>
  </si>
  <si>
    <t>TARIMORO - LA NORIA - CERRO PRIETO</t>
  </si>
  <si>
    <t>URIANGATO</t>
  </si>
  <si>
    <t>EL CHARCO - EL COMAL</t>
  </si>
  <si>
    <t>LAGUNILLA DEL ENCINAL - E.C. EL CHARCO - EL COMAL</t>
  </si>
  <si>
    <t>VALLE DE SANTIAGO</t>
  </si>
  <si>
    <t>VALLE - YURIRIA - LAGUINILLA DE MOGOTES</t>
  </si>
  <si>
    <t>Coachiti - Guadalupe del Monte</t>
  </si>
  <si>
    <t>Comanja de corona - León</t>
  </si>
  <si>
    <t>Estación de Jaral - Jaral de Berrio</t>
  </si>
  <si>
    <t xml:space="preserve">Lagunilla del Encinal </t>
  </si>
  <si>
    <t>PROVIDENCIA SAN ISIDRO</t>
  </si>
  <si>
    <t>HGO</t>
  </si>
  <si>
    <t>ACTOPAN</t>
  </si>
  <si>
    <t>BOULEVARD ORIENTE DE ACTOPAN</t>
  </si>
  <si>
    <t>AJACUBA</t>
  </si>
  <si>
    <t>RAMAL A TULANCALCO</t>
  </si>
  <si>
    <t>San Nicolas (Calle Morelos) - Av. Allende - Remedios - (Samayoa) - Orizabita</t>
  </si>
  <si>
    <t>ALFAJAYUCAN</t>
  </si>
  <si>
    <t>ALFAJAYUCAN - LA SALITRERA</t>
  </si>
  <si>
    <t>ALMOLOYA</t>
  </si>
  <si>
    <t>ALMOÑOYA - TEPOZÁN</t>
  </si>
  <si>
    <t>ATLAPEXCO</t>
  </si>
  <si>
    <t>PUENTE CHIATIPAN</t>
  </si>
  <si>
    <t>CARDONAL</t>
  </si>
  <si>
    <t>CAPULA - POZUELOS</t>
  </si>
  <si>
    <t>ACCESO A GRUTAS DE TOLANTONGO</t>
  </si>
  <si>
    <t>EL ARENAL</t>
  </si>
  <si>
    <t>EL RINCÓN - FRAY FRANCISCO</t>
  </si>
  <si>
    <t>EPAZOYUCAN</t>
  </si>
  <si>
    <t>ACCESO A EPAZOYUCAN</t>
  </si>
  <si>
    <t>Francisco I. Madero</t>
  </si>
  <si>
    <t>Tepatepec - Col. Bella Airosa</t>
  </si>
  <si>
    <t>4 Caminos - La Calzada</t>
  </si>
  <si>
    <t>Acceso a Arambo</t>
  </si>
  <si>
    <t>Bocamiño - San Juan Tepa</t>
  </si>
  <si>
    <t>CAMINO A LOS FILTROS</t>
  </si>
  <si>
    <t>Canal Requena - El Veinte</t>
  </si>
  <si>
    <t>LOS VIOLINES - EMILIANO ZAPATA</t>
  </si>
  <si>
    <t>Nuevo México - Las Fuentes</t>
  </si>
  <si>
    <t>San José - Sacramontes</t>
  </si>
  <si>
    <t>HUEHUETLA</t>
  </si>
  <si>
    <t>HUEHUETLA - SAN LORENZO</t>
  </si>
  <si>
    <t>IXMIQUILPAN</t>
  </si>
  <si>
    <t>CIRCUITO EL FITZHI</t>
  </si>
  <si>
    <t>E.C. (IXMIQUILPAN - CAPULA) - BANGANDHO</t>
  </si>
  <si>
    <t>GUNDHO - NEQUETEJHE</t>
  </si>
  <si>
    <t>ORIZABITA - SAN ANDRÉS - REMEDIOS - SAN NICOLÁS</t>
  </si>
  <si>
    <t>SAN NICOLAS - LA HEREDAD - SAN JUANICO</t>
  </si>
  <si>
    <t>Ixmiquilpan</t>
  </si>
  <si>
    <t>Barrio del Oro (Calle Costa Rica) - La Lomas del Oro - C.F. México - Laredo</t>
  </si>
  <si>
    <t>Boulevard Orizabita</t>
  </si>
  <si>
    <t>C.E. San Nicolas (Calle Morelos) - Av. Allende - Remedios - (Samayoa) - Orizabita 1a. Etapa</t>
  </si>
  <si>
    <t>Calle Francisco Zarco - Calle Mazatlán</t>
  </si>
  <si>
    <t>Colonia Miguel Hidalgo - Colonia Benito Juárez</t>
  </si>
  <si>
    <t>SAN PEDRO CAPULA - LA ESTACION</t>
  </si>
  <si>
    <t>JUAREZ HIDALGO</t>
  </si>
  <si>
    <t>JUÁREZ HIDALGO - TLAHUILTEPA</t>
  </si>
  <si>
    <t>LOLOTLA</t>
  </si>
  <si>
    <t>Tolago - Chiconcuac</t>
  </si>
  <si>
    <t>MINERAL DEL CHICO</t>
  </si>
  <si>
    <t>LA ESTANZUELA - IHEMSYS</t>
  </si>
  <si>
    <t>MIXQUIAHUALA</t>
  </si>
  <si>
    <t>COL. VERACRUZ-JAGUEY-PROGRESO</t>
  </si>
  <si>
    <t>COLONIA MORELOS - TEÑHE - CAÑADA</t>
  </si>
  <si>
    <t>PACULA</t>
  </si>
  <si>
    <t>LA ESTANCIA PACULA</t>
  </si>
  <si>
    <t>PISAFLORES</t>
  </si>
  <si>
    <t>Fitzhi – Cantinela</t>
  </si>
  <si>
    <t>SAN AGUSTIN MEZQUITITLAN</t>
  </si>
  <si>
    <t>ENZUELADOS - CARPINTEROS</t>
  </si>
  <si>
    <t>SAN AGUSTIN MEZQUITITLAN - LA CAÑADA Y PUENTE VADO PANOTLAN</t>
  </si>
  <si>
    <t>SAN SALVADOR</t>
  </si>
  <si>
    <t>ACCESO A CERRO BLANCO Y RAMAL A MEZQUITAL (XUCHITLAN)</t>
  </si>
  <si>
    <t>SAN ANTONIO - SANTA MARÍA AMAJAC</t>
  </si>
  <si>
    <t>SANTIAGO DE ANAYA</t>
  </si>
  <si>
    <t>LAGUNILLA-EL MEZQUITAL</t>
  </si>
  <si>
    <t>SANTIAGO TULANTEPEC</t>
  </si>
  <si>
    <t>PUENTE  SAN MIGUEL HUATENGO - LA ERA</t>
  </si>
  <si>
    <t>SINGUILICAN</t>
  </si>
  <si>
    <t>SINGUILUCAN - MATÍAS RODRIGUEZ</t>
  </si>
  <si>
    <t>TEPEAPULCO</t>
  </si>
  <si>
    <t>SANTO TOMÁS - TEPEAPULCO</t>
  </si>
  <si>
    <t>TEPETITLAN</t>
  </si>
  <si>
    <t>TEPETITLAN-MICHIMALOYA</t>
  </si>
  <si>
    <t>TLAHUELILPAN</t>
  </si>
  <si>
    <t>TLAHUELILPAN-JUANDHO</t>
  </si>
  <si>
    <t>TLANCHINOL</t>
  </si>
  <si>
    <t>HUAZALINGO - TLANCHINOL</t>
  </si>
  <si>
    <t>TOLCAYUCA</t>
  </si>
  <si>
    <t>ACCESO A TOLCAYUCA</t>
  </si>
  <si>
    <t>TULA DE ALLENDE</t>
  </si>
  <si>
    <t>MICHIMALOYA - HÉROES DE CARRANZA</t>
  </si>
  <si>
    <t>ZEMPOALA</t>
  </si>
  <si>
    <t>LA TRINIDAD - E.C. (PACHUCA - CD. SAHAGÚN)</t>
  </si>
  <si>
    <t>JAL</t>
  </si>
  <si>
    <t>Acatíc y Tepatitlán</t>
  </si>
  <si>
    <t>Tierras Coloradas - Capilla de Milpillas</t>
  </si>
  <si>
    <t>AHUALULCO DE MERCADO Y ETZATLAN</t>
  </si>
  <si>
    <t>EL REFUGIO - SAN MARCOS DEL KM 15+000 AL KM. 35+000</t>
  </si>
  <si>
    <t>AMATITAN</t>
  </si>
  <si>
    <t>SANTIAGUITO - E.C. FED. 15</t>
  </si>
  <si>
    <t>Arandas</t>
  </si>
  <si>
    <t>Ramal a Santiaguito (Carr. Est. 318)</t>
  </si>
  <si>
    <t>Atengo</t>
  </si>
  <si>
    <t>Tacota - El Macuchi - E.C. (Soyatlan del Oro - Trigo de Alteñas)</t>
  </si>
  <si>
    <t>ATENGUILLO</t>
  </si>
  <si>
    <t>LOS VOLCANES - E.C. CARR. (AMECA - MASCOTA)</t>
  </si>
  <si>
    <t>ATOTONILCO EL ALTO</t>
  </si>
  <si>
    <t>LA PAREJA - SAN GASPAR</t>
  </si>
  <si>
    <t>ATOYAC</t>
  </si>
  <si>
    <t>ATOYAC - PONCITLAN</t>
  </si>
  <si>
    <t>AUTLAN DE NAVARRO</t>
  </si>
  <si>
    <t>E.C (AUTLAN DE NAVARRO - EL GRULLO) - LAGUNILLAS - BELLAVISTA - EL RINCON DE LUISA</t>
  </si>
  <si>
    <t>BOLAÑOS</t>
  </si>
  <si>
    <t>TEPIC - AGUACALIENTES, TRAMO: BOLAÑOS - LIM. EDOS JAL./NAY</t>
  </si>
  <si>
    <t>CASIMIRO CASTILLO</t>
  </si>
  <si>
    <t>E.C FED 80 - CORRAL DE PIEDRA - LAS RAMAS</t>
  </si>
  <si>
    <t>Chalapa e Ixtlahuacan</t>
  </si>
  <si>
    <t>Atotonilquillo - San Juan Tomatlan, Quelitan - Ocotengo</t>
  </si>
  <si>
    <t>CHAPALA</t>
  </si>
  <si>
    <t>CHAPALA - SAN NICOLAS</t>
  </si>
  <si>
    <t>COCULA</t>
  </si>
  <si>
    <t>COCULA - BUENA VISTA - ESTIPAC - E.C. CARR. FED. 80</t>
  </si>
  <si>
    <t>Colotlán</t>
  </si>
  <si>
    <t>Colotlán - El Epazote</t>
  </si>
  <si>
    <t>Concepción de Buenos Aires</t>
  </si>
  <si>
    <t>Concepción de Buenos Aires - Santa Rosa</t>
  </si>
  <si>
    <t>CUAUTITLAN DE GARCIA BARRAGAN</t>
  </si>
  <si>
    <t>LA ROSA - CUZALAPA</t>
  </si>
  <si>
    <t xml:space="preserve">LA ROSA - EL CHICO </t>
  </si>
  <si>
    <t>Encarnación de Díaz</t>
  </si>
  <si>
    <t>Bajío de San José - E.C. Fed. 45. tramo: Bajío de San José - Lim Edos Jal/ Ags.</t>
  </si>
  <si>
    <t>GOMEZ FARIAS</t>
  </si>
  <si>
    <t>LA COFRADIA - E.C.(ACATLAN DE JUAREZ - CD. GUZMAN)</t>
  </si>
  <si>
    <t>Gómez Farias</t>
  </si>
  <si>
    <t>El Rodeo - E.C. San Andrés - Unión de Guadalupe</t>
  </si>
  <si>
    <t>Huejucar</t>
  </si>
  <si>
    <t>Huejucar - Monte Escobedo, tramo: Huejucar - Lim de Edos Jal/Zac.</t>
  </si>
  <si>
    <t>IXTLAHUACAN DE LOS MEMBRILLOS</t>
  </si>
  <si>
    <t>ATEQUIZA - EL RODEO - LA CAPILLA-E.C. (GUADALAJARA - CHAPALA)</t>
  </si>
  <si>
    <t>Ixtlahuacan de los Membrillos</t>
  </si>
  <si>
    <t>Cedros - Buena Vista</t>
  </si>
  <si>
    <t>Jamay</t>
  </si>
  <si>
    <t>Jamay - Maltaraña</t>
  </si>
  <si>
    <t>Jilotlán de los Dolores</t>
  </si>
  <si>
    <t>E.C.(Jilotlan)- Las Higueras - Las Higuerillas</t>
  </si>
  <si>
    <t>El Sayotal - La Estancia</t>
  </si>
  <si>
    <t>La Loma - El Atravesaño</t>
  </si>
  <si>
    <t>Sayulapan - Limoncitos de Castrejon, Sayulapan - El Capulin</t>
  </si>
  <si>
    <t>JOCOTEPEC</t>
  </si>
  <si>
    <t>LAS TROJES - E.C. (JIQUILPAN - GUADALAJARA)</t>
  </si>
  <si>
    <t>JUCHITLAN</t>
  </si>
  <si>
    <t>JUCHITLAN - LOS GUAJES - RANCHO VIEJO</t>
  </si>
  <si>
    <t>La Huerta</t>
  </si>
  <si>
    <t>Boca de Iguanas - E.C. Fed. 200</t>
  </si>
  <si>
    <t>La Manzanilla - E.C.Fed. 200</t>
  </si>
  <si>
    <t>Tenacatita - E.C. Fed. 200</t>
  </si>
  <si>
    <t>La Huerta y Casimiro Castillo</t>
  </si>
  <si>
    <t>E.C. Est. 570 - Basurero - Lo Arado</t>
  </si>
  <si>
    <t>El Totole - E.C. Fed.80</t>
  </si>
  <si>
    <t>Plazola - E.C. Fed.80</t>
  </si>
  <si>
    <t>Manuel M. Dominguez</t>
  </si>
  <si>
    <t>Zipico - E.C. (Chorros del Varal, Mich.)</t>
  </si>
  <si>
    <t>PTO. VALLARTA</t>
  </si>
  <si>
    <t>E.C. FED. 200 - MISMALOYA</t>
  </si>
  <si>
    <t>PUERTO VALLARTA - COL. LAS PEÑAS</t>
  </si>
  <si>
    <t>QUITUPAN</t>
  </si>
  <si>
    <t>CONSERVACIÓN DE LA CARRETERA ALIMENTADORA SAN DIEGO - LAGUNILLAS - LIM. EDOS. JAL./MICH. DEL KM 0+000 AL KM. 14+000</t>
  </si>
  <si>
    <t>SAN DIEGO DE ALEJANDRÍA</t>
  </si>
  <si>
    <t>CONSERVACIÓN DE LA CARRETERA ALIMENTADORA SAN DIEGO DE ALEJANDRÍA - LIM. EDOS. JAL./GTO. DEL KM 0+000 AL KM. 12+300</t>
  </si>
  <si>
    <t>SAN GABRIEL</t>
  </si>
  <si>
    <t>SAN GABRIEL - CUATRO CAMINOS</t>
  </si>
  <si>
    <t>SAN JUAN DE LOS LAGOS</t>
  </si>
  <si>
    <t>LIBRAMIENTO SAN JUAN DE LOS LAGOS</t>
  </si>
  <si>
    <t>San Martín de Hidalgo</t>
  </si>
  <si>
    <t>San Martín de Hidalgo - Los Vergara</t>
  </si>
  <si>
    <t>SAN MARTIN HIDALGO</t>
  </si>
  <si>
    <t>SAN MARTÍN HIDALGO  EL LIMÓN - LOS POCITOS Y SANTA CRUZ DE LAS FLORES - RÍO GRANDE, SAN MARTÍN DE HIDALGO - LOS VERGARA</t>
  </si>
  <si>
    <t>SAN MIGUEL EL ALTO</t>
  </si>
  <si>
    <t>SAN MIGUEL EL ALTO - VALLE DE GUADALUPE</t>
  </si>
  <si>
    <t>SANTA MARIA DE LOS ANGELES</t>
  </si>
  <si>
    <t>HUACASCO - EL JAGUEY</t>
  </si>
  <si>
    <t>TAPALPA</t>
  </si>
  <si>
    <t>TAPALPA - E.C.(ACATLAN DE JUAREZ - CIUDAD GUZMAN)</t>
  </si>
  <si>
    <t>Tecalititlán y Gómez Farias</t>
  </si>
  <si>
    <t>Puente San Pedro y Puente la Cofradía</t>
  </si>
  <si>
    <t>TECALITLAN</t>
  </si>
  <si>
    <t>CUATRO CAMINOS - TECALITLAN</t>
  </si>
  <si>
    <t>TEOCUITATLAN DE CORONA</t>
  </si>
  <si>
    <t>Citala - E.C. (Tuxcueca - Mazamitla)</t>
  </si>
  <si>
    <t>Teocuitatlan de Corona - Citala</t>
  </si>
  <si>
    <t>Teocuitatlan de Corona - E.C. (Acatlán de Juárez - Cd. Guzmán)</t>
  </si>
  <si>
    <t>TIZAPAN</t>
  </si>
  <si>
    <t>RAMAL A VILLA MORELOS - EL VOLANTÍN</t>
  </si>
  <si>
    <t>TLAJOMULCO DE ZUÑIGA</t>
  </si>
  <si>
    <t>BUENAVISTA - TLAJOMULCO DE ZUÑIGA</t>
  </si>
  <si>
    <t>TOMATLAN</t>
  </si>
  <si>
    <t>PAQUETE CAMINOS RURALES, EJIDO CAMPO ACOSTA, MUNICIPIO DE TOMATLÁN</t>
  </si>
  <si>
    <t>Tomatlán</t>
  </si>
  <si>
    <t>Panteón Ejido Morelos - Chalacatepec</t>
  </si>
  <si>
    <t>Tonaya y Toliman</t>
  </si>
  <si>
    <t>San Francisco - San Antonio, Toliman - San Pedro</t>
  </si>
  <si>
    <t>TUXCUECA</t>
  </si>
  <si>
    <t>CONSERVACIÓN DE LA CARRETERA ALIMENTADORA TUXCUECA - MAZAMITLA DEL KM 0+000 AL KM. 42+000</t>
  </si>
  <si>
    <t>VILLA CORONA</t>
  </si>
  <si>
    <t>ATOTONILCO EL BAJO - GRAL. ANDRES FIGUEROA</t>
  </si>
  <si>
    <t>Villa Corona</t>
  </si>
  <si>
    <t>Estipac - E.C. Fed. 80.</t>
  </si>
  <si>
    <t xml:space="preserve">VILLA HIDALGO </t>
  </si>
  <si>
    <t>VILLA HIDALGO - LAS FLORES</t>
  </si>
  <si>
    <t>VILLA PURIFICACION</t>
  </si>
  <si>
    <t>CRUCERO LAS MENTIRAS - JIIROSTO - LLANO DEL ORO</t>
  </si>
  <si>
    <t>Zacoalco de Torres</t>
  </si>
  <si>
    <t>Crucero a los Pozos - San Juan Evangelista</t>
  </si>
  <si>
    <t>ZAPOPAN</t>
  </si>
  <si>
    <t>AV. RAMÓN CORONA, TRAMO: EL TRIÁNGULO - E.C. (NEXTIPAC - TESISTAN)</t>
  </si>
  <si>
    <t>ZAPOTILTIC</t>
  </si>
  <si>
    <t>ZAPOTILTIC - SAN MAMES</t>
  </si>
  <si>
    <t>ZAPOTITLAN DE VADILLO</t>
  </si>
  <si>
    <t>ZAPOTITLAN DE VADILLO - LIMITE DE ESTADOS JAL/COL. - COMALA,COL.</t>
  </si>
  <si>
    <t>ZAPOTLAN DEL REY</t>
  </si>
  <si>
    <t>CHILA - MIRA FLORES</t>
  </si>
  <si>
    <t>ZAPOTLAN EL GRANDE</t>
  </si>
  <si>
    <t>ACATLAN DE JUAREZ - CD. GUZMAN</t>
  </si>
  <si>
    <t>EL CORRALITO - E.C.(ACATLAN DE JUAREZ - CD. GUZMAN)</t>
  </si>
  <si>
    <t>MEX</t>
  </si>
  <si>
    <t>ACAMBAY</t>
  </si>
  <si>
    <t>CABECERA MUNUCIPAL - SAN JOSE BOCTO - SAN MATEO EL VIEJO</t>
  </si>
  <si>
    <t>Acambay</t>
  </si>
  <si>
    <t>E.C. Panamericana - acambay - Bocto</t>
  </si>
  <si>
    <t>San Jose Bocto - San Mateo el Viejo</t>
  </si>
  <si>
    <t>alimentador</t>
  </si>
  <si>
    <t>ACULCO</t>
  </si>
  <si>
    <t>SANTA MARIA - FONDO</t>
  </si>
  <si>
    <t>ALMOLOYA DE JUAREZ</t>
  </si>
  <si>
    <t>ENTRONQUE CARR. (TOLUCA - ZITACUARO), KM. 102 - MEXTEPEC - YEBUCIVI - SANTA ANA NICHI</t>
  </si>
  <si>
    <t>APAXCO</t>
  </si>
  <si>
    <t>AV. ADOLFO LOPEZ MATEOS, (ENTRE CALLE GRO. Y AV. NIÑOS HEROES)</t>
  </si>
  <si>
    <t>ATLACOMULCO</t>
  </si>
  <si>
    <t>PAVIMENTACION DE LA CARRETERA PRINCIPAL DEL CIRCUITO JORGE JIMENEZ CANTU A  LA AVENIDA XAVIER LOPEZ GARCIA</t>
  </si>
  <si>
    <t>CHIAUTLA</t>
  </si>
  <si>
    <t>BOULEVARD SAN SEBASTIAN – IXQUITLAN</t>
  </si>
  <si>
    <t>Coacalco</t>
  </si>
  <si>
    <t>Bosque Central (De Av. Lopez Portillo A Bosques De Los Viveros)
 Tramo Del 0+000 Al Km. 0+500, Cuerpo A Y B</t>
  </si>
  <si>
    <t>calle</t>
  </si>
  <si>
    <t>IXTAPALUCA</t>
  </si>
  <si>
    <t xml:space="preserve">AV. HACIENDA LA ESCONDIDA COL. SANTA BÁRBARA </t>
  </si>
  <si>
    <t>AV. INDEPENDENCIA</t>
  </si>
  <si>
    <t>CIRCUITO INDEPENDENCIA Y EMILIANO ZPATA</t>
  </si>
  <si>
    <t>DIAMANTE U.H. EL CARMEN</t>
  </si>
  <si>
    <t>IXTLAHUACA</t>
  </si>
  <si>
    <t>SAN FRANCISCO IXTLAHUACA - SAN LORENZO TOXICO Y RAMAL MANZANA 6</t>
  </si>
  <si>
    <t>SAN IDELFONSO - CABECERA MUNICIPAL DE IXTLAHUACA</t>
  </si>
  <si>
    <t>JIQUIPILCO</t>
  </si>
  <si>
    <t>BARRIO PRIMERO DE BUENOS AIRES A SAN FELIPE SANTIAGO</t>
  </si>
  <si>
    <t>Jocotitlán</t>
  </si>
  <si>
    <t>El Arrastradero De Cristo Rey A Melchor Ocampo</t>
  </si>
  <si>
    <t>METEPEC</t>
  </si>
  <si>
    <t xml:space="preserve"> CALLE PASEO SAN FELIPE</t>
  </si>
  <si>
    <t xml:space="preserve"> CALLE PASEO SAN FRANCISCO DE PASEO SANTA ANA </t>
  </si>
  <si>
    <t xml:space="preserve"> PRIVADA OYAMELES</t>
  </si>
  <si>
    <t>AV. MANUEL J. CLOUTHIER</t>
  </si>
  <si>
    <t>CALLE 5 DE MAYO</t>
  </si>
  <si>
    <t xml:space="preserve">CALLE AZUCENA </t>
  </si>
  <si>
    <t>CALLE SAN ANTONIO ATIZAPAN</t>
  </si>
  <si>
    <t>CALLES: ABELARDO DE LA TORRE, ARMANDO SOTO, ALFONSO MARTINEZ, ROMULO SANCHEZ, GABRIEL GALAVIZ, RUFO FIGUEROA, RAFAEL HERRERA, DAGOBERTO FLORES, FRANCISCO AGUIRRE Y ESTATUTO JURIDICO.</t>
  </si>
  <si>
    <t>CALLES: CEBORUCO, RETORNO 3, XITLI MALINCHE, TACANA, PARICUTIN Y COMISION FEDERAL DE ELECTRICIDAD</t>
  </si>
  <si>
    <t>CALLES: CONVIVENCIA, FRATERNIDAD, DISCIPLINA, PROGRESO, LEALTAD, SALUD, CORDIALIDAD, TLACOTEPEC, SAN PEDRO, SAN BUENAVENTURA Y CAPULTITLAN</t>
  </si>
  <si>
    <t>Metepec</t>
  </si>
  <si>
    <t>Calle Benito Juarez</t>
  </si>
  <si>
    <t>Calle Sauces 1</t>
  </si>
  <si>
    <t>Calle Sauces 2</t>
  </si>
  <si>
    <t>ORIENTE</t>
  </si>
  <si>
    <t>SEÑALAMIENTO ELEVADO MUNICIPIOS DEL ORIENTE</t>
  </si>
  <si>
    <t>POLOTITLAN</t>
  </si>
  <si>
    <t>EL TESORO Y EL CAMINO A TAXHIE</t>
  </si>
  <si>
    <t>RAYON</t>
  </si>
  <si>
    <t>COLONIA LA ASUNCIÓN - SAN JUAN LA ISLA EN RAYON</t>
  </si>
  <si>
    <t>Rayón</t>
  </si>
  <si>
    <t>Circuito San Juan La Isla (0.56 KM)
 Calle Hidalgo (0.64 KM)</t>
  </si>
  <si>
    <t>Tramo Aislados En el Circuito de la Grandeza
 (2 Marzo 0.48 KM)
 (Chapultepec 0.68 KM)
 (Libertad 0.42 KM)</t>
  </si>
  <si>
    <t>SAN FELIPE DEL PROGRESO</t>
  </si>
  <si>
    <t>CONCEPCION CHICO CIRCUITO NORTE (ANTORCHA CAMPESINA)</t>
  </si>
  <si>
    <t>SAN MATEO ATENCO</t>
  </si>
  <si>
    <t>RECONSTRUCCION DE LA BASE EXISTENTE Y CARPETA ASFALTICA EN LA AV. BENITO JUAREZ DESDE LAS TORRES HASTA 5 DE MAYO</t>
  </si>
  <si>
    <t>TEMOAYA</t>
  </si>
  <si>
    <t>SAN JOSE BUENAVISTA - EL GRANDE</t>
  </si>
  <si>
    <t>TENANCINGO</t>
  </si>
  <si>
    <t>TENANCINGO TEPOXTEPEC - SAN SIMONITO</t>
  </si>
  <si>
    <t>Tenancingo</t>
  </si>
  <si>
    <t>E.C.F. No. 55 - SAN MARTIN COAPAXTONGO</t>
  </si>
  <si>
    <t>TENANGO</t>
  </si>
  <si>
    <t>E.C. (TOLUCA TENANGO) -CAMINO DE ATLATLAUTLA A SAN PEDRO TLANIXCO</t>
  </si>
  <si>
    <t>VIALIDADES EN EL MUNICIPIO DE TENANGO (SAN FRANCISCO PUTLA - SAN DIEGO LA HUERTA, CALLE SAN MIGUEL, CALLE CUARTA DE GALEANA Y CALLE PALMO</t>
  </si>
  <si>
    <t>Tenango del Valle</t>
  </si>
  <si>
    <t>Calle Miguel Hidalgo En San Fco. Tepexoxuca</t>
  </si>
  <si>
    <t>Km. 26.9 (Toluca Axixintla) - San Pedro Tlanixco</t>
  </si>
  <si>
    <t>TOLUCA</t>
  </si>
  <si>
    <t>PROFESORA MARTHA RODRIGUEZ, ALBERTO GARCIA Y GRAL. JUAN ANDREW ALMAZAN</t>
  </si>
  <si>
    <t xml:space="preserve">RECONSTRUCCION DE CALLE: FELIPE VILLANUEVA </t>
  </si>
  <si>
    <t>Toluca</t>
  </si>
  <si>
    <t>Paseo Vicente Lombardo Toledano</t>
  </si>
  <si>
    <t>Calle</t>
  </si>
  <si>
    <t>Valle de Bravo</t>
  </si>
  <si>
    <t>VALLE DE BRAVO - VILLA COLORINES, T.R. EL ARCO - VILLA COLORINES</t>
  </si>
  <si>
    <t xml:space="preserve">AVENIDAS PRIMARIAS PARA DIVERSOS MUNICIPIOS </t>
  </si>
  <si>
    <t>XALATLACO</t>
  </si>
  <si>
    <t>RANCHO EL CAMINO</t>
  </si>
  <si>
    <t>ZINACANTEPEC</t>
  </si>
  <si>
    <t>E.K. 8.5 (TOLUCA-CD. ALTAMIRANO) - PORFIRIO DIAZ - LAS PALMAS (TRAMOS ASILADOS)</t>
  </si>
  <si>
    <t>Zumpango</t>
  </si>
  <si>
    <t>CAMINO A SAN MIGUEL BOCANEGRA</t>
  </si>
  <si>
    <t>rural</t>
  </si>
  <si>
    <t>CAMINO LOMA LARGA - TEQUIXQUIAC - SANTA MARIA CUEVAS - ZUMPANGO</t>
  </si>
  <si>
    <t>MIC</t>
  </si>
  <si>
    <t>AGUILILLA</t>
  </si>
  <si>
    <t>MARUATILL - DOS AGUAS</t>
  </si>
  <si>
    <t>APATZINGAN</t>
  </si>
  <si>
    <t>Apatzingan-Aguililla , tramo (Apatzingan-División de Norte)</t>
  </si>
  <si>
    <t>Buenavista</t>
  </si>
  <si>
    <t>Felipe Carrillo Puerto- Felipe Angeles-Punta de Agua-División del Norte</t>
  </si>
  <si>
    <t>CHARO</t>
  </si>
  <si>
    <t>E.C. (LA ESCALERA C.F. NO. 15) EL PALMAR BUENAVISTA</t>
  </si>
  <si>
    <t>Coahuayana</t>
  </si>
  <si>
    <t>Palos Marías-Salitre De Cópola</t>
  </si>
  <si>
    <t>GABRIEL ZAMORA</t>
  </si>
  <si>
    <t>ACCESO A SANTA CASILDA</t>
  </si>
  <si>
    <t>ACCESO AL HUACO</t>
  </si>
  <si>
    <t>LOMBARDIA - EL CAPIRE</t>
  </si>
  <si>
    <t>MARAVATIO</t>
  </si>
  <si>
    <t>CD. HIDALGO - MARAVATIO</t>
  </si>
  <si>
    <t>SENGUIO</t>
  </si>
  <si>
    <t>SENGIO - LOS REYES</t>
  </si>
  <si>
    <t>TANGANCICUARO</t>
  </si>
  <si>
    <t>TANGANCICUARO - TLAZAZALCA</t>
  </si>
  <si>
    <t>Tacámbaro - Paso de Morelos</t>
  </si>
  <si>
    <t>Villa Victoria-Paso de Arrieros-Paso de Potrerillos</t>
  </si>
  <si>
    <t>TINGAMBATO - SAN ANGEL ZURUMUCAPIO</t>
  </si>
  <si>
    <t>MOR</t>
  </si>
  <si>
    <t>Atlatahucan, Totolapan y Tlayacapan</t>
  </si>
  <si>
    <t>Atlatlahuacan - Totolapan - Tlayacapan</t>
  </si>
  <si>
    <t>CUERNAVACA</t>
  </si>
  <si>
    <t>ANTIGUO CAMINO A AHUATEPEC</t>
  </si>
  <si>
    <t>OCOTEPEC TRAMO EMILIANO ZAPATA</t>
  </si>
  <si>
    <t>OCOTEPEC TRAMO H. PRECIADO</t>
  </si>
  <si>
    <t>Jojutla</t>
  </si>
  <si>
    <t>Tlatenchi - Tequesquitengo</t>
  </si>
  <si>
    <t>MAZATEPC</t>
  </si>
  <si>
    <t>TILZAPOTRLA - COAXITLAN</t>
  </si>
  <si>
    <t>TEPALCINGO</t>
  </si>
  <si>
    <t>E.C. (PUENTE DE IXTLA - MICHAPA)-CUACHICHINOLA</t>
  </si>
  <si>
    <t>Tepoztlan</t>
  </si>
  <si>
    <t>Santo Domingo Ocotitlan</t>
  </si>
  <si>
    <t>TETECALA</t>
  </si>
  <si>
    <t>HORNOS - CHINAMECA - TEPALCINGO</t>
  </si>
  <si>
    <t>TLAYACAPAN</t>
  </si>
  <si>
    <t>EMILIANO ZAPATA-ZACATEPEC</t>
  </si>
  <si>
    <t>Zacatepec</t>
  </si>
  <si>
    <t>Boulevard Galeana - Zacatepec</t>
  </si>
  <si>
    <t>NAY</t>
  </si>
  <si>
    <t>AHUACATLAN</t>
  </si>
  <si>
    <t>E.C. FED 15- JALA</t>
  </si>
  <si>
    <t>EL ROSARIO - SANTA CRUZ DE CAMOTLAN EN TRAMOS AISLADOS</t>
  </si>
  <si>
    <t>AMATLAN DE CAÑAS</t>
  </si>
  <si>
    <t>EL ROSARIO - ESTANCIA DE LOS LOPEZ</t>
  </si>
  <si>
    <t>PUENTE LA HACIENDITA, UBICADO SOBRE EL CAMINO EL ROSARIO - UZETA</t>
  </si>
  <si>
    <t>BAHIA DE BANDERAS</t>
  </si>
  <si>
    <t>SAYULITA - PUNTA DE MITA</t>
  </si>
  <si>
    <t>VALLE DE BANDERAS - BUCERIAS</t>
  </si>
  <si>
    <t>COMPOSTELA</t>
  </si>
  <si>
    <t>CHACALA - E.C. FED 200</t>
  </si>
  <si>
    <t>EC(COMPOSTELA - MAZATAN) - CARRILLO PUERTO</t>
  </si>
  <si>
    <t>EL NAYAR</t>
  </si>
  <si>
    <t>ARROYO DE SANTIAGO - JESUS MARIA</t>
  </si>
  <si>
    <t>CARRETERA RUIZ - ZACATECAS TRAMO: JESUS MARIA - LIM DE EDOS: NAY/ ZACATECAS DEL KM 140+000 AL KM 150+000</t>
  </si>
  <si>
    <t>HUACIMA - E.C.(SANTA BARABARA - SAN ISIDRO)</t>
  </si>
  <si>
    <t>MESA DEL NAYAR - SANTA TERESA DEL KM 13+000 AL KM 54+000 EN TRAMOS AISLADOS</t>
  </si>
  <si>
    <t>SANTA BARBARA - E.C. (JESUS MARIA - PASO DEL ANGEL)</t>
  </si>
  <si>
    <t>JALA</t>
  </si>
  <si>
    <t>JALA - CEBORUCO</t>
  </si>
  <si>
    <t>JOMULCO - LOS AGUAJES</t>
  </si>
  <si>
    <t>LA YESCA</t>
  </si>
  <si>
    <t>CARRETERA TEPIC - AGUASCALIENTES TRAMO: PUENTE DE CAMOTLAN - MESA DE PAJARITOS DEL KM. 7+000 AL 27+000 EN TRAMOS AISLADOS</t>
  </si>
  <si>
    <t>NAYAR</t>
  </si>
  <si>
    <t>Durango - Tepic, tramo San Juan Peyotan - Lim. Estado</t>
  </si>
  <si>
    <t>ROSAMORADA</t>
  </si>
  <si>
    <t>E.C. FED 15 - LAZARO CARDENAS</t>
  </si>
  <si>
    <t>E.C. FED 15 - ZONAS DE CULTIVO</t>
  </si>
  <si>
    <t>E.C. INTER - 15 - SANTA FÉ - AGUA CEDA</t>
  </si>
  <si>
    <t>LLANO DEL TIGRE - SAN MIGUEL</t>
  </si>
  <si>
    <t>RUIZ Y DEL NAYAR</t>
  </si>
  <si>
    <t>Ruíz Zacatecas Tramo: San Pedro Ixcatán - San Cruz del Guaybel</t>
  </si>
  <si>
    <t>SAN BLAS</t>
  </si>
  <si>
    <t>TECUITATA - EL CORA</t>
  </si>
  <si>
    <t>MECATAN - EL MAMEY</t>
  </si>
  <si>
    <t>SAN PEDRO LAGUNILLAS</t>
  </si>
  <si>
    <t>CIRCUITO LAGUNA SAN PEDRO LAGUNILLAS</t>
  </si>
  <si>
    <t>SANTIAGO IXCUINTLA</t>
  </si>
  <si>
    <t>SAUTA - EL PAPALOTE</t>
  </si>
  <si>
    <t>Santiago Ixcuintla</t>
  </si>
  <si>
    <t>E.C. (SANTIAGO - LOS CORCHOS) - TORO MOCH O</t>
  </si>
  <si>
    <t>El Limon - Sentispac</t>
  </si>
  <si>
    <t>El Papalote - La Presa</t>
  </si>
  <si>
    <t>REDENCIÓN - PAREJAS</t>
  </si>
  <si>
    <t>TECUALA</t>
  </si>
  <si>
    <t>PUENTE LAS ANONAS, SOBRE EL CAMINO LAS LUMBRES - LAS ANONAS</t>
  </si>
  <si>
    <t>TEPIC</t>
  </si>
  <si>
    <t>POCHOTITAN - AHUAPAN</t>
  </si>
  <si>
    <t>Camichin de Jauja San Luis de Lozada</t>
  </si>
  <si>
    <t>SAN CAYETANO - CAMICHIN DE JAUJA</t>
  </si>
  <si>
    <t>TUXPAN</t>
  </si>
  <si>
    <t>EC ( RAMAL A TUXPAN) - COAMILES - POZO DE IBARRA</t>
  </si>
  <si>
    <t>Xalisco</t>
  </si>
  <si>
    <t>E.C. Federal 200 - La Curva</t>
  </si>
  <si>
    <t>NL</t>
  </si>
  <si>
    <t>DR. ARROYO</t>
  </si>
  <si>
    <t>LA BOLSA-SAN ANTONIO PEÑA NEVADA</t>
  </si>
  <si>
    <t>GALEANA</t>
  </si>
  <si>
    <t>DIECIOCHO DE MARZO - CIENEGA DEL TORO</t>
  </si>
  <si>
    <t>DR. ARROYO - LA POZA</t>
  </si>
  <si>
    <t>GALEANA - DIECIOCHO DE MARZO</t>
  </si>
  <si>
    <t>RAMAL A PUERTO MEXICO</t>
  </si>
  <si>
    <t>GARCIA</t>
  </si>
  <si>
    <t>LOS FIERROS VILLA  DE GARCIA</t>
  </si>
  <si>
    <t>Los Fierros - Garcia</t>
  </si>
  <si>
    <t>HUALAHUISES</t>
  </si>
  <si>
    <t>HUALAHUISES - EL PINTO</t>
  </si>
  <si>
    <t>HUALAHUISES - LA GORGONIA</t>
  </si>
  <si>
    <t>LINARES</t>
  </si>
  <si>
    <t>SAN ISIDRO LIMITE DE EDOS. N.L./ TAMPS</t>
  </si>
  <si>
    <t>LOS ALDAMA</t>
  </si>
  <si>
    <t>MELCHOR  OCAMPO - LOS ALDAMA</t>
  </si>
  <si>
    <t>LOS HERRERA</t>
  </si>
  <si>
    <t>LOS HERRERA - CERRALVO</t>
  </si>
  <si>
    <t>MIER Y NORIEGA</t>
  </si>
  <si>
    <t>SAN ISIDRO DE LAS COLONIAS LIM. DE EDOS. N.L./S.L.P.</t>
  </si>
  <si>
    <t>CUATRO CAMINOS E.C. DR. ARROYO-MIER Y NORIEGA</t>
  </si>
  <si>
    <t>MONTEMORELOS</t>
  </si>
  <si>
    <t>CAÑAS - LOS ARROYOS</t>
  </si>
  <si>
    <t>EL VAPOR - TIERRAS COLORADAS</t>
  </si>
  <si>
    <t>Libramiento Linares - Puerto las Flores</t>
  </si>
  <si>
    <t>RAYONES</t>
  </si>
  <si>
    <t>RAYONES- EL GOCHE</t>
  </si>
  <si>
    <t>EL GOCHE - EMILIO CARRANZA</t>
  </si>
  <si>
    <t>SANTA CATARINA</t>
  </si>
  <si>
    <t>CAMINO LA HUASTECA</t>
  </si>
  <si>
    <t>OAX</t>
  </si>
  <si>
    <t>Guevea de Humboldt 036</t>
  </si>
  <si>
    <t>LACHIVIZA - SANTA MARIA GUIENAGATI - GUEVEA DE HUMBOLDT</t>
  </si>
  <si>
    <t>LA REFORMA</t>
  </si>
  <si>
    <t>REFORMA - NEJAPA</t>
  </si>
  <si>
    <t>SAN ANDRES CABECERA NUEVA</t>
  </si>
  <si>
    <t>AMATE COLORADO - ZARAGOZA ITUNDUJIA</t>
  </si>
  <si>
    <t>SAN BARTOLO SOYALTEPEC</t>
  </si>
  <si>
    <t>SANTO DOMINGO YANHUITLAN - SAN BARTOLO SOYALTEPEC</t>
  </si>
  <si>
    <t>San Bartolome Zoogocho</t>
  </si>
  <si>
    <t>SAN BARTOLOMÉ ZOOGOCHO - TEVEHUA - SAN ANDRÉS SOLOGA</t>
  </si>
  <si>
    <t>San Felipe Usila 136</t>
  </si>
  <si>
    <t>KM. 42+000 E.C. (TOTONTEPEC - SAN JUAN COMALTEPEC - SANTIAGO CHOAPAM) - LACHIXOVA</t>
  </si>
  <si>
    <t>San Jeronimo Coatlan</t>
  </si>
  <si>
    <t>MIHUATLAN SAN PABLO COATLÁN SAN JERONIMO COATLÁN - PIEDRA LARGA - LA PALMA</t>
  </si>
  <si>
    <t>SAN JORGE NUCHITA</t>
  </si>
  <si>
    <t>E.C. (SAN MARCOS ARTEAGA - SANTO DOMINGO TONALA) - SAN JORGE NUCHITA</t>
  </si>
  <si>
    <t>SAN JUAN BAUTISTA LO DE SOTO</t>
  </si>
  <si>
    <t>E.C. (PINOTEPA NACIONAL - ACAPULCO) - LO DE SOTO - EL MAGUEY</t>
  </si>
  <si>
    <t>SAN JUAN CHICOMEZUCHIL</t>
  </si>
  <si>
    <t>CONSERVACION DEL CAMINO: KM 161 E.C. (OAXACA - IXTLAN) - SAN JUAN CHICOMEZUCHIL - SAN MIGUEL AMATLAN - SANTA CATARINA LACHATAO - SANTA MARIA YAVESIA</t>
  </si>
  <si>
    <t>San Juan Cotzocon</t>
  </si>
  <si>
    <t>E.C. ( TUXTEPEC -PALOMARES )</t>
  </si>
  <si>
    <t>SAN JUAN MIXTEPEC</t>
  </si>
  <si>
    <t>TEZOATLAN DE SEGURA Y LUNA - SANTOS REYES TEPEJILLO - SAN JUAN MIXTEPEC - SAN MARTIN ITUNDOYOSO - KM 102+000 E.C. (YUCUDAA - PINOTEPA NACIONAL)</t>
  </si>
  <si>
    <t>SAN JUAN ÑUMI</t>
  </si>
  <si>
    <t>REFORMA NEJAPA</t>
  </si>
  <si>
    <t>SAN MIGUEL TLACAMAMA Y SAN PEDRO JICAYAN</t>
  </si>
  <si>
    <t>SAN MIGUEL TLACAMAMA - SAN PEDRO JICAYAN</t>
  </si>
  <si>
    <t>SANTA CATARINA JUQUILA</t>
  </si>
  <si>
    <t>SANTA CATARINA JUQUILA - SAN MARCOS ZACATEPEC - RIO GRANDE</t>
  </si>
  <si>
    <t xml:space="preserve">SANTA CATARINA JUQUILA - SAN MARCOS ZACATEPEC - RIO GRANDE </t>
  </si>
  <si>
    <t>Santa María Alotepec 394</t>
  </si>
  <si>
    <t>E.C. TIERRA BLANCA - SAYULA - (AGUA FRIA - TUXTEPEC)</t>
  </si>
  <si>
    <t>JALAPA DE DÍAZ- SAN FELIPE USILA</t>
  </si>
  <si>
    <t>SANTA MARIA CORTIJO Y SANTIAGO LLANO GRANDE</t>
  </si>
  <si>
    <t>SANTA MARIA CORTIJO - SANTIAGO LLANO GRANDE</t>
  </si>
  <si>
    <t>Santiago Ixcuintepec</t>
  </si>
  <si>
    <t>San Miguel Quetzaltepec - San Lucas Camotlan - Santiago Ixcuintepec</t>
  </si>
  <si>
    <t>SANTIAGO PINOTEPA NACIONAL</t>
  </si>
  <si>
    <t>PINOTEPA NACIONAL - CORRALERO</t>
  </si>
  <si>
    <t>SANTIAGO PINOTEPA NACIONAL Y SAN MIGUEL TLACAMAMA</t>
  </si>
  <si>
    <t>E.C. (YUCUDAA - PINOTEPA NACIONAL) - SAN MIGUEL TLACAMAMA</t>
  </si>
  <si>
    <t>SANTO DOMINGO ARMENTA</t>
  </si>
  <si>
    <t>RECONSTRUCCION DEL LA CARRETERA: EL CIRUELO - SANTO DOMINGO ARMENTA, DEL KM 6+000 AL KM 10+000</t>
  </si>
  <si>
    <t>Santo Domingo Ixcatlán  510</t>
  </si>
  <si>
    <t>SANTA MARIA GUIENAGATI - GUEVEA DE HUMBOLDT</t>
  </si>
  <si>
    <t>TEZOATLAN DE SEGURA Y LUNA</t>
  </si>
  <si>
    <t>E.C. (SAN JUAN MIXTEPEC - JUXTLAHUACA) - TRES CRUCES - SAN JUAN DIQUIYU</t>
  </si>
  <si>
    <t>VILLA DE TEJUPAM DE LA UNION</t>
  </si>
  <si>
    <t>TEJUPAM - COIXTLAHUACA</t>
  </si>
  <si>
    <t>PUE</t>
  </si>
  <si>
    <t>Acatlan</t>
  </si>
  <si>
    <t>La Colorada - Acatlán de Osorio; tramo: Acatlan de Osorio - Tetelcingo</t>
  </si>
  <si>
    <t>Ahuehuetitla</t>
  </si>
  <si>
    <t>Ahuehuetitla - E.C. (México - Oaxaca)</t>
  </si>
  <si>
    <t>Amozoc</t>
  </si>
  <si>
    <t>Chachapa - Alpuyeca</t>
  </si>
  <si>
    <t>ATEMPAN</t>
  </si>
  <si>
    <t>ATEMPAN - TANHUIXCO</t>
  </si>
  <si>
    <t>Atempan</t>
  </si>
  <si>
    <t>Ramal a Tezhuatepec</t>
  </si>
  <si>
    <t>ATLEQUIZAYAN</t>
  </si>
  <si>
    <t>E.C.(ZAPOTITLÁN DE MÉNDEZ - IXTEPEC) - ATLEQUIZAYAN</t>
  </si>
  <si>
    <t>Atlequizayan</t>
  </si>
  <si>
    <t>Atlequizayan - E.C. (Zapotitlán de Méndez - Ixtepec)</t>
  </si>
  <si>
    <t xml:space="preserve">Atlixco y San Juan Amecac
 </t>
  </si>
  <si>
    <t>Coyula - San Juan Amecac (Las Cuevitas); tramo: San Francisco Huilango - San Juan Amecac</t>
  </si>
  <si>
    <t>ATZITZINTLA</t>
  </si>
  <si>
    <t>ATZITZINTLA - PASO CARRETAS</t>
  </si>
  <si>
    <t>Caltepec</t>
  </si>
  <si>
    <t>Acatepec - Caltepec</t>
  </si>
  <si>
    <t>CHIAUTLA DE TAPIA</t>
  </si>
  <si>
    <t>CHIAUTLA DE TAPIA - CHILA DE LA SAL</t>
  </si>
  <si>
    <t>Coxcatlan</t>
  </si>
  <si>
    <t>Tehuacán - Teleixtlahuacan; tramo: Coxcatlan - Tilapa</t>
  </si>
  <si>
    <t>Cuautempan</t>
  </si>
  <si>
    <t>Cuautempan - Zongozotla; tramo: Cuautempan - Totomoxtla</t>
  </si>
  <si>
    <t>CUAUTINCHAN</t>
  </si>
  <si>
    <t>SAN JOSÉ MORELOS - CUAUTINCHAN</t>
  </si>
  <si>
    <t>Cuautinchan</t>
  </si>
  <si>
    <t>Morelos - Cuautinchan</t>
  </si>
  <si>
    <t>Gonzalez Ortega</t>
  </si>
  <si>
    <t>González Ortega - Calixtitla</t>
  </si>
  <si>
    <t>Honey</t>
  </si>
  <si>
    <t>San Pedro - Honey - Pahuatlán; tramo: Honey - Pahuatlán</t>
  </si>
  <si>
    <t>Huauchinango</t>
  </si>
  <si>
    <t>Texcapa - Tlapacoya; tramo: Las Colonias de Hidalgo - Tlaola</t>
  </si>
  <si>
    <t>HUEHUETLAN EL CHICO</t>
  </si>
  <si>
    <t>HUEHUETLÁN EL CHICO - EL TECOCOYUCO</t>
  </si>
  <si>
    <t>Huejotzingo</t>
  </si>
  <si>
    <t>San Lorenzo Chiautzingo - E.C. (Huejotzingo - San Martín Texmelucan)</t>
  </si>
  <si>
    <t>Hueytamalco</t>
  </si>
  <si>
    <t>Hueytamalco - Ayotoxco</t>
  </si>
  <si>
    <t>Izucar de Matamoros</t>
  </si>
  <si>
    <t>Intermixteca; tramo: Izucar de Matamoros - San José Las Bocas</t>
  </si>
  <si>
    <t>Izucar - Barranca del Muerto; tramo: Izucar de Matamoros - Casa Blanca</t>
  </si>
  <si>
    <t>Nicolas Bravo</t>
  </si>
  <si>
    <t>Azumbilla - Vicente Guerrero; tramo: Nicolás Bravo - Vicente Guerrero</t>
  </si>
  <si>
    <t>PIAXTLA</t>
  </si>
  <si>
    <t>PIAXTLA - AHUEHUETITLA</t>
  </si>
  <si>
    <t>San Antonio Cañada</t>
  </si>
  <si>
    <t>Trincheras - San Esteban Necoxcalco - San Antonio Cañada</t>
  </si>
  <si>
    <t>TECALI DE HERRERA</t>
  </si>
  <si>
    <t>TECALI - ATOYATEMPAN, TRAMO; TECALI - AHUATEPEC</t>
  </si>
  <si>
    <t>Tecali de Herrera</t>
  </si>
  <si>
    <t>San José Buenaventura - E.C. (Tecali - Tepeaca)</t>
  </si>
  <si>
    <t>Tecali - Ahuatepec</t>
  </si>
  <si>
    <t>TEPEACA</t>
  </si>
  <si>
    <t>TEPEACA - SAN PEDRO LA JOYA</t>
  </si>
  <si>
    <t>Tepeaca</t>
  </si>
  <si>
    <t>Tepeca - San Pedro La Joya</t>
  </si>
  <si>
    <t>TEPEOJUMA</t>
  </si>
  <si>
    <t>LOS CAÑAVERALES - ZOYATLA</t>
  </si>
  <si>
    <t>TEPEYAHUALCO</t>
  </si>
  <si>
    <t>TEPEYAHUALCO - E.C.(PUEBLA - JALAPA)</t>
  </si>
  <si>
    <t>Tetetla de Ocampo</t>
  </si>
  <si>
    <t>Tetela - Cuautempan</t>
  </si>
  <si>
    <t>TULCINGO DE VALLE</t>
  </si>
  <si>
    <t>TULCINGO DE VALLE - TLALTEPEXI - XIXINGO DE LOS REYES</t>
  </si>
  <si>
    <t>ZACAPOAXTLA</t>
  </si>
  <si>
    <t>ACUACO - ZACAPOAXTLA</t>
  </si>
  <si>
    <t>Zacatlan</t>
  </si>
  <si>
    <t>La Marimba - San Miguel Tenango</t>
  </si>
  <si>
    <t>Piedras Encimadas - E.C. (Zacatlán - Ahuazotepec)</t>
  </si>
  <si>
    <t>ZAPOTITLAN SALINAS</t>
  </si>
  <si>
    <t>E.C.(TEHUACÁN - HUAJUAPAN DE LEÓN) - LOS REYES METZONTLA</t>
  </si>
  <si>
    <t>QRO</t>
  </si>
  <si>
    <t>AMEALCO</t>
  </si>
  <si>
    <t xml:space="preserve">CARRETERA ALIMENTADORA SAN JUAN DEL RIO - AMEALCO - SANTIAGO MEXQUITITLAN C. E. 300 </t>
  </si>
  <si>
    <t xml:space="preserve">CADEREYTA </t>
  </si>
  <si>
    <t xml:space="preserve">ZITUNI - SAN MARTIN FLORIDA </t>
  </si>
  <si>
    <t xml:space="preserve">CADEREYTA DE MONTES </t>
  </si>
  <si>
    <t xml:space="preserve">SANTA MARIA DEL PALMAR - RIO GRANDE </t>
  </si>
  <si>
    <t>CORREGIDORA</t>
  </si>
  <si>
    <t>LOS ANGELES -  CALICHAR</t>
  </si>
  <si>
    <t>EL MARQUES</t>
  </si>
  <si>
    <t>AMAZCALA - ALFAJAYUCAN</t>
  </si>
  <si>
    <t>CARRETERA ALIMENTADORA C.E. 420 E.C.431</t>
  </si>
  <si>
    <t>LIBRAMIENTO SALDARRIAGA</t>
  </si>
  <si>
    <t>HUIMILPAN</t>
  </si>
  <si>
    <t>GUADALUPE PRIMERO - LOS CUES.</t>
  </si>
  <si>
    <t>HUIMILPAN - TAPONAS  - BRAVO</t>
  </si>
  <si>
    <t>LANDA DE MATAMOROS</t>
  </si>
  <si>
    <t>ACCESO A ACATITLAN DE ZARAGOZA</t>
  </si>
  <si>
    <t>PEDRO ESCOBEDO</t>
  </si>
  <si>
    <t>PEDRO ESCOBEDO - SAN CLEMENTE</t>
  </si>
  <si>
    <t>NORIA NUEVA - QUINTANARES</t>
  </si>
  <si>
    <t>PEÑAMILLER</t>
  </si>
  <si>
    <t xml:space="preserve">PEÑAMILLER - SAN MIGUEL PALMAS </t>
  </si>
  <si>
    <t>PEÑAMILLER - SAN MIGUEL PALMAS - LA ORDEÑA</t>
  </si>
  <si>
    <t xml:space="preserve">PINAL DE AMOLES </t>
  </si>
  <si>
    <t xml:space="preserve">EL LANO - SAN PEDRO ESCANELA </t>
  </si>
  <si>
    <t>QUERETARO</t>
  </si>
  <si>
    <t>E.C. (QUERETARO - SAN LUIS POTOSI) - PRESA DE BECERRA - BUENAVISTA</t>
  </si>
  <si>
    <t>SAN JOAQUIN</t>
  </si>
  <si>
    <t>OVEJAS - APARTADERO</t>
  </si>
  <si>
    <t xml:space="preserve">SAN JUAN DEL RIO </t>
  </si>
  <si>
    <t>SANTA BARBARA DE LA CUEVA</t>
  </si>
  <si>
    <t>TEQUISQUIAPAN</t>
  </si>
  <si>
    <t>E.C. 200  - LA TRINIDAD.</t>
  </si>
  <si>
    <t>SANTILLAN - LA TORTUGA</t>
  </si>
  <si>
    <t>SANTILLAN - SAN JOSE DE LA LAJA</t>
  </si>
  <si>
    <t>TOLIMAN</t>
  </si>
  <si>
    <t>SAN PABLO - TERRERO - ZAPOTE.</t>
  </si>
  <si>
    <t>ROO</t>
  </si>
  <si>
    <t>BACALAR</t>
  </si>
  <si>
    <t>18 DE MARZO - FRANCISCO VILLA</t>
  </si>
  <si>
    <t>CEDRALITO - TIERRAS NEGRAS</t>
  </si>
  <si>
    <t>DZIUCHE - TIHOSUCO</t>
  </si>
  <si>
    <t>EL CEDRAL - VERACRUZ</t>
  </si>
  <si>
    <t>MARGARITA MAZA DE JUAREZ</t>
  </si>
  <si>
    <t>OTILIO MONTAÑO - 18 DE MARZO</t>
  </si>
  <si>
    <t>RAMAL A CAOBAS</t>
  </si>
  <si>
    <t>RAMAL A NUEVO TABASCO</t>
  </si>
  <si>
    <t>RAMAL EL GALLITO</t>
  </si>
  <si>
    <t>SAN FERNANDO - BUENA ESPERANZA</t>
  </si>
  <si>
    <t>TULÚM - COBA, DEL KM 0+000 AL KM 44+300</t>
  </si>
  <si>
    <t>Bacalar</t>
  </si>
  <si>
    <t>Kuchumatan - Avila Camacho</t>
  </si>
  <si>
    <t>Nuevo Jerusalen - Margarita Maza</t>
  </si>
  <si>
    <t>Payo Obispo - Zona de Cultivo</t>
  </si>
  <si>
    <t>Ramal a Tierras Negras</t>
  </si>
  <si>
    <t>Reforma - Altos de Sevilla</t>
  </si>
  <si>
    <t>BENITO JUAREZ</t>
  </si>
  <si>
    <t>DELIRIOS - CENTRAL VALLARTA</t>
  </si>
  <si>
    <t>Benito Juarez</t>
  </si>
  <si>
    <t>AV. Alterna - Lás Torres</t>
  </si>
  <si>
    <t>JOSE MARIA MORELOS</t>
  </si>
  <si>
    <t>IDEAL - KANTUNILKIN, DEL KM 5+000 AL KM 26+700</t>
  </si>
  <si>
    <t>RAMAL A LA PIMIENTA</t>
  </si>
  <si>
    <t>RAMAL ZACZUQUIL</t>
  </si>
  <si>
    <t>Jose Maria Morelos</t>
  </si>
  <si>
    <t>San Felipe I - Zona de Cultivo</t>
  </si>
  <si>
    <t>OTHON P. BLANCO</t>
  </si>
  <si>
    <t>COBA - NUEVO XCAN, DEL KM 0+000 AL KM 44+100</t>
  </si>
  <si>
    <t>RAMAL KOHUINLICH</t>
  </si>
  <si>
    <t>Othon P. Blanco</t>
  </si>
  <si>
    <t>Ucum - La Union</t>
  </si>
  <si>
    <t>SOLIDARIDAD</t>
  </si>
  <si>
    <t>PAYO OBISPO - ZONA AGRICOLA</t>
  </si>
  <si>
    <t>TULUM</t>
  </si>
  <si>
    <t>HUATUSCO - PAYO OBISPO</t>
  </si>
  <si>
    <t>SIN</t>
  </si>
  <si>
    <t>AHOME</t>
  </si>
  <si>
    <t>E.C. MÉXICO 15 - EL 19</t>
  </si>
  <si>
    <t>Ahome</t>
  </si>
  <si>
    <t>AHOME-EL PORVENIR-SAN MIGUEL ZAPOTITLAN (SCT)</t>
  </si>
  <si>
    <t>BOLSA DE TOSALIBAMPO No. 1 A BOLSA DE TOSALIBAMPO No. 2</t>
  </si>
  <si>
    <t>E. C. LOS MOCHIS - TOPO - EL MAVIRI</t>
  </si>
  <si>
    <t>E.C. Int. - Compuertas - E.C. L.M. - Ahome</t>
  </si>
  <si>
    <t>E.C. INT. No. 15 - HIGUERAS DE ZARAGOZA</t>
  </si>
  <si>
    <t>EJIDO PLAN DE SAN LUIS - BOCHOMOBAMPO 2</t>
  </si>
  <si>
    <t>LA DESPENSA-JITZAMURI, TRAMO SAN PABLO- JIZAMURI</t>
  </si>
  <si>
    <t>LOS MOCHIS - 1RO. DE MAYO</t>
  </si>
  <si>
    <t>SAN JOSE DE AHOME - EL COLORADO</t>
  </si>
  <si>
    <t>Angostura</t>
  </si>
  <si>
    <t>Playa Colorada - El Ébano</t>
  </si>
  <si>
    <t>Badiraguato</t>
  </si>
  <si>
    <t>BADIRAGUATO--BACACORAGUA</t>
  </si>
  <si>
    <t>BADIRAGUATO-OTATILLOS, TRAMO BAD.-EL PALMAR</t>
  </si>
  <si>
    <t>CAMOTETE-RINCON DE LOS MONTES</t>
  </si>
  <si>
    <t>E.C. PERICOS - BADIRAGUATO - BATOPITO</t>
  </si>
  <si>
    <t>Choix</t>
  </si>
  <si>
    <t>CHOIX - EST. LORETO (TR. CHOIX - TABUCAHUI)</t>
  </si>
  <si>
    <t>CHOIX -LA PRESA LUIS DONALDO COLOSIO</t>
  </si>
  <si>
    <t>E.C. EL FUERTE-CHOIX) -SANTANA-AGUA CALIENTE-BAYMENA</t>
  </si>
  <si>
    <t>Concordia</t>
  </si>
  <si>
    <t>CONCORDIA - TEPUXTA</t>
  </si>
  <si>
    <t>MESILLAS-CACALOTAN</t>
  </si>
  <si>
    <t>POTRERILLOS - LA PETACA</t>
  </si>
  <si>
    <t>Cosalá</t>
  </si>
  <si>
    <t>E.C. INT. No. 15 - COSALÁ</t>
  </si>
  <si>
    <t>Culiacan</t>
  </si>
  <si>
    <t>AGUARUTO-SAN MANUEL-AUTOPISTA(CULIACÁN-MAZATLÁN)</t>
  </si>
  <si>
    <t>CARRETERA AUTOPISTA MAZATLÁN - CULIACÁN - HIGUERA DE ABUYA</t>
  </si>
  <si>
    <t>CARRETERA INTERNACIONAL NO. 15 - OSO NUEVO</t>
  </si>
  <si>
    <t>CULIACAN</t>
  </si>
  <si>
    <t>Culiacán - Sanalona</t>
  </si>
  <si>
    <t>Culiacancito - Entronque a el Tamarindo</t>
  </si>
  <si>
    <t>E.C. (CULIACAN-SANALONA)-ALCOYONQUI-E.C. A LO DE BARTOLO</t>
  </si>
  <si>
    <t>E.C. MÉXICO 15-COSTA RICA (CASCABELES-COSTA RICA)</t>
  </si>
  <si>
    <t>EL DORADO-EL CUERVO-LAS ARENITAS</t>
  </si>
  <si>
    <t>EL RANCHITO-COSTA RICA</t>
  </si>
  <si>
    <t>IMALA-SANALONA</t>
  </si>
  <si>
    <t>QUILA - VALLE ESCONDIDO</t>
  </si>
  <si>
    <t>TEPUCHE-SAN ANTONIO-ENCINO GORDO</t>
  </si>
  <si>
    <t>EL FUERTE</t>
  </si>
  <si>
    <t>CONSTANCIA - SAN BLAS (CUERPO A)</t>
  </si>
  <si>
    <t>E.C. MOCHIS - EL FUERTE - E.C. INT. NO. 19</t>
  </si>
  <si>
    <t>El Fuerte</t>
  </si>
  <si>
    <t>EL FUERTE-CHINOBAMPO</t>
  </si>
  <si>
    <t>EL FUERTE-CHOIX</t>
  </si>
  <si>
    <t>HIGUERA DE LOS NATOCHES-E.C.INT.MEX.N°15 KM</t>
  </si>
  <si>
    <t>SAN BLAS - EL NARANJO (TR. SAN BLAS-EL MEZQUITALITO)</t>
  </si>
  <si>
    <t>Elota</t>
  </si>
  <si>
    <t>ELOTA - PAREDON COLORADO</t>
  </si>
  <si>
    <t>LA CRUZ - POTRERILLO DEL NOROTE</t>
  </si>
  <si>
    <t>GUASAVE</t>
  </si>
  <si>
    <t>E.C. INTERNACIONAL MÉXICO 15-BATAMOTE  (SCT)</t>
  </si>
  <si>
    <t>Guasave</t>
  </si>
  <si>
    <t>E.C. A SINALOA DE LEYVA - EST. CAPOMOS</t>
  </si>
  <si>
    <t>E.C. GUASAVE -LAS GLORIAS-EL TORTUGO</t>
  </si>
  <si>
    <t>E.C. INT. MÉXICO 15-FRANCISCO SERRANO-ESTACIÓN CAPOMAS (SCT)</t>
  </si>
  <si>
    <t>E.C. INT. No. 15 - EL HUITUSI</t>
  </si>
  <si>
    <t>E.C. INT. No. 15 (GVE) - L. FONSECA - SIN.</t>
  </si>
  <si>
    <t>EL AMOLE-LA BRECHA</t>
  </si>
  <si>
    <t>GUASAVE -TAMAZULA</t>
  </si>
  <si>
    <t>GUASAVITO - CASA BLANCA</t>
  </si>
  <si>
    <t>Mazatlán</t>
  </si>
  <si>
    <t>E. C. INT. No. 15 - EL HABAL - LOS CERRITOS</t>
  </si>
  <si>
    <t>E.C. INT. No. 15 - MAZUR (ISLA DE LA PIEDRA)</t>
  </si>
  <si>
    <t>E.C. LA NORIA - EL SALTO</t>
  </si>
  <si>
    <t>VILLA UNION - EL WALAMO - LOS POZOS</t>
  </si>
  <si>
    <t>VILLA UNION-LA AMAPA</t>
  </si>
  <si>
    <t>Mocorito</t>
  </si>
  <si>
    <t>GUAMUCHIL-MOCORITO</t>
  </si>
  <si>
    <t>Navolato</t>
  </si>
  <si>
    <t>ALTATA-DAUTILLOS</t>
  </si>
  <si>
    <t>BACHIMETO-ROSA MORADA</t>
  </si>
  <si>
    <t>E.C. NAVOLATO-EL CASTILLO-LA CURVA-SAN PEDRO</t>
  </si>
  <si>
    <t>EL VERGEL-COL. HIDALGO-LAS AGUAMITAS</t>
  </si>
  <si>
    <t>LIMONCITO-5 HERMANOS</t>
  </si>
  <si>
    <t>ROSA MORADA-AGUAPEPITO</t>
  </si>
  <si>
    <t>SAN IGNACIO</t>
  </si>
  <si>
    <t>DIMAS - BARRAS DE PIAXTLA</t>
  </si>
  <si>
    <t>E.C. (Méx. 15 - Est. Dimas) - Piaxtla de Abajo</t>
  </si>
  <si>
    <t>San Ignacio</t>
  </si>
  <si>
    <t>E.C. INT. No. 15 - ESTACION DIMAS</t>
  </si>
  <si>
    <t>Sinaloa De Leyva</t>
  </si>
  <si>
    <t>ESTACION BAMOA-EL MAQUIPO</t>
  </si>
  <si>
    <t>OCORONI-EL POZO</t>
  </si>
  <si>
    <t>SINALOA DE LEYVA-EST. NARANJO</t>
  </si>
  <si>
    <t>SLP</t>
  </si>
  <si>
    <t>AHUALULCO</t>
  </si>
  <si>
    <t>E.C. 49-SANTA TERESA-ENCARNACIÓN</t>
  </si>
  <si>
    <t>Alaquines</t>
  </si>
  <si>
    <t>ALAQUINES - SAN JOSE DEL CORITO</t>
  </si>
  <si>
    <t>AQUISMON</t>
  </si>
  <si>
    <t>AQUISMON - LA LAJA - TANTZOTZOB</t>
  </si>
  <si>
    <t>SANTA ANITA - TANCHACHIN</t>
  </si>
  <si>
    <t>TANCHANACO - TANCHACHIN</t>
  </si>
  <si>
    <t>ARMADILLO DE LOS INFANTE</t>
  </si>
  <si>
    <t>E.C. 57 (EST. VENTURA) - RANCHITO DE LOS GUZMAN - ARMADILLO</t>
  </si>
  <si>
    <t>ARMADILLO DE LOS INFANTE Y ZARAGOZA</t>
  </si>
  <si>
    <t>E.C. 70 - ARMADILLO DE LOS INFANTE</t>
  </si>
  <si>
    <t>CARDENAS</t>
  </si>
  <si>
    <t>CARDENAS - CIUDAD DEL MAIZ</t>
  </si>
  <si>
    <t>CARDENAS - LA LABOR</t>
  </si>
  <si>
    <t>CATORCE</t>
  </si>
  <si>
    <t>E.C. VANEGAS - LAGUNA SECA -SANTA CRUZ DE CARRETAS</t>
  </si>
  <si>
    <t>Catorce</t>
  </si>
  <si>
    <t>ENTRONQUE GUADALUPE DEL CARNICERO - RANCHITO DE CORONADOS</t>
  </si>
  <si>
    <t>ESTACION CATORCE - TANQUE DE DOLORES</t>
  </si>
  <si>
    <t>CEDRAL</t>
  </si>
  <si>
    <t xml:space="preserve">E.C. (CEDRAL-SAN TIBURCIO) - NORIA DE SAN PEDRO </t>
  </si>
  <si>
    <t>E.C. (CERRO DE FLORES-SANTA RITA DEL SOTOL)  - PRESA VERDE</t>
  </si>
  <si>
    <t>CERRITOS</t>
  </si>
  <si>
    <t>E.C. 57 - CERRITOS</t>
  </si>
  <si>
    <t>CIUDAD DEL MAIZ</t>
  </si>
  <si>
    <t>LA PENDENCIA  - LA MEMELA</t>
  </si>
  <si>
    <t>EBANO</t>
  </si>
  <si>
    <t>PONCIANO ARRIAGA - AURELIO MANRIQUE</t>
  </si>
  <si>
    <t>HUEHUETLAN</t>
  </si>
  <si>
    <t>HUEHUETLAN - TANCANHUITZ (1+000 AL 8+000)</t>
  </si>
  <si>
    <t>HUICHIHUAYAN - EL NACIMIENTO</t>
  </si>
  <si>
    <t>Matehuala</t>
  </si>
  <si>
    <t>Boulevard Héroes Potosinos</t>
  </si>
  <si>
    <t>Boulevard</t>
  </si>
  <si>
    <t>MEXQUITIC DE CARMONA</t>
  </si>
  <si>
    <t>E.C. 49 (LA CAMPANA) - SUSPIRO PICACHO - SAN MARCOS</t>
  </si>
  <si>
    <t>Mexquitic de Carmona</t>
  </si>
  <si>
    <t>E.C. (MEXQUITIC - PALMAR SEGUNDO) - CORTE PRIMERO</t>
  </si>
  <si>
    <t>SAN CIRO DE ACOSTA</t>
  </si>
  <si>
    <t>LA TRINIDAD - CODORNICES</t>
  </si>
  <si>
    <t>SAN LUIS POTOSI</t>
  </si>
  <si>
    <t>LA TINAJA-LA MANTEQUILLA</t>
  </si>
  <si>
    <t>San Luis Potosi</t>
  </si>
  <si>
    <t>E.C. 57 - EL JARALITO</t>
  </si>
  <si>
    <t>E.C. PEÑASCO / RINCONADA - AEROPUERTO</t>
  </si>
  <si>
    <t>San Nicolas Tolentino</t>
  </si>
  <si>
    <t>San Nicolas Tolentino - Cañas</t>
  </si>
  <si>
    <t>SAN VICENTE TANCUAYALAB</t>
  </si>
  <si>
    <t>SAN VICENTE TANCUAYALAB - TAMUIN</t>
  </si>
  <si>
    <t>SANTA CATARINA - EL PUENTE - EL TAMPETE</t>
  </si>
  <si>
    <t>SANTA MARIA DEL RIO</t>
  </si>
  <si>
    <t xml:space="preserve">E.C. 57 - PEREGRINA DE ARRIBA </t>
  </si>
  <si>
    <t>E.C. 57 - EL CARMEN</t>
  </si>
  <si>
    <t>E.C. 57-Llanos de Guadalupe - Peregrina de Arriba</t>
  </si>
  <si>
    <t>LAS ADJUNTAS - CAÑADA DE YAÑEZ</t>
  </si>
  <si>
    <t>SANTO DOMINGO</t>
  </si>
  <si>
    <t>CHARCAS-SANTO DOMINGO</t>
  </si>
  <si>
    <t>Santo Domingo</t>
  </si>
  <si>
    <t>Illesca - Villa de Cos</t>
  </si>
  <si>
    <t>TAMASOPO</t>
  </si>
  <si>
    <t>E.C. 70 - ABRAS DEL COROZO - TAMBACA (2+000 AL 8+000)</t>
  </si>
  <si>
    <t>Tamazunchale</t>
  </si>
  <si>
    <t>AGUA ZARCA - E.C. LA PEÑITA</t>
  </si>
  <si>
    <t>TAMPACAN</t>
  </si>
  <si>
    <t>LA PROVIDENCIA-LA CEIBA</t>
  </si>
  <si>
    <t>TANLAJAS</t>
  </si>
  <si>
    <t>EL BARRANCON - SANTA ROSA</t>
  </si>
  <si>
    <t>SAN NICOLAS - SAN ISIDRO</t>
  </si>
  <si>
    <t>TANLAJAS - JOMTE - PATALJA</t>
  </si>
  <si>
    <t>Tierra Nueva</t>
  </si>
  <si>
    <t>TIERRA NUEVA - LOS CHARCOS</t>
  </si>
  <si>
    <t>VENADO</t>
  </si>
  <si>
    <t>VENADO - SANTA RITA (PILA DE PUENTE)</t>
  </si>
  <si>
    <t>VILLA DE ARRIAGA</t>
  </si>
  <si>
    <t>BOULEVARD PONCIANO ARRIAGA</t>
  </si>
  <si>
    <t>E.C. 80 - SAN FRANCISCO</t>
  </si>
  <si>
    <t>Villa de Arriaga</t>
  </si>
  <si>
    <t>PALOMAS - LA LABORCILLA</t>
  </si>
  <si>
    <t>VILLA DE GUADALUPE</t>
  </si>
  <si>
    <t>E.C 63 - LA BIZNAGA</t>
  </si>
  <si>
    <t>E.C. 63 - GUADALUPITO</t>
  </si>
  <si>
    <t>Villa de Guadalupe</t>
  </si>
  <si>
    <t>LA BIZNAGA - LOS CHILARES - TANQUE COLORADO</t>
  </si>
  <si>
    <t>VILLA DE RAMOS</t>
  </si>
  <si>
    <t>EL BARRIL - LIM. DE EDOS. SLP/ZAC. (CHAPARROSA)</t>
  </si>
  <si>
    <t>DULCE GRANDE - LIMITE DE EDS SLP/ZAC (CASA BLANCA)</t>
  </si>
  <si>
    <t>EL BARRIL - LIMITE DE ESTADOS (SLP/ZAC) CHAPARROSA</t>
  </si>
  <si>
    <t>VILLA DE REYES</t>
  </si>
  <si>
    <t>VILLA DE REYES-BLEDOS</t>
  </si>
  <si>
    <t>Villa deReyes</t>
  </si>
  <si>
    <t>E.C. 37 - PARDO</t>
  </si>
  <si>
    <t>VILLA DE REYES - LAS RUSIAS - ALBERTO CARRERA TORRES</t>
  </si>
  <si>
    <t>SON</t>
  </si>
  <si>
    <t>Camino "Calle 12" incluye ramales a Paredón Colorado y Paredocito</t>
  </si>
  <si>
    <t>C</t>
  </si>
  <si>
    <t>GUAYMAS</t>
  </si>
  <si>
    <t>SOCIEDAD EJIDAL DE EMPAQUES - E.C. (PROVIDENCIA - ORTIZ)</t>
  </si>
  <si>
    <t>HERMOSILLO</t>
  </si>
  <si>
    <t>CALLE 36 NORTE</t>
  </si>
  <si>
    <t>SIETE CERROS - E.C. (CALLE 36 NORTE)</t>
  </si>
  <si>
    <t>HUATABAMPO</t>
  </si>
  <si>
    <t>VIALIDAD YAQUI MAYO</t>
  </si>
  <si>
    <t>A2</t>
  </si>
  <si>
    <t>PUERTO PEÑASCO</t>
  </si>
  <si>
    <t>Costera de Sonora tramo: Puerto Peñasco - Aeropuerto</t>
  </si>
  <si>
    <t>Bacoachi - La Valdeza - La Pera</t>
  </si>
  <si>
    <t>Puente Nahuibampo sobre el Río Mayo, carretera "Las Guijas-Nahuibampo-San Juan-Cejaqui-Los Estrados-Guajaray"</t>
  </si>
  <si>
    <t>TRABAJOS DE CONSERVACION EN VIADUCTO Y SUS ACCESOS SOBRE EL RIO "YAQUI" UBICADO EN EL KM 20+000 DE LA CARRETERA SAHUARIPA - TEPACHE</t>
  </si>
  <si>
    <t>TAB</t>
  </si>
  <si>
    <t>Cardenas</t>
  </si>
  <si>
    <t>E.C. (General. Plutarco Elías Calles C-14 (Gral. Venustiano Carranza C-23) - José María Morelos Y Pavón C-II</t>
  </si>
  <si>
    <t>cardenas</t>
  </si>
  <si>
    <t>E.C. (José Ma. Pino Suarez C-22 - José Ma. Morelos y Pavón c-ll ) - Gral. Venustiano Carranza C- 23</t>
  </si>
  <si>
    <t>Poblado C11 - Ej. Naranjeño</t>
  </si>
  <si>
    <t>Poblado C11 - Nueva Esperanza</t>
  </si>
  <si>
    <t>CENTRO</t>
  </si>
  <si>
    <t xml:space="preserve"> ACACHAPAN Y COLMENA 5TA.- BOCA DE ESCOBA</t>
  </si>
  <si>
    <t>Centro</t>
  </si>
  <si>
    <t>E.C. (Vhsa - Frontera) - Tamulte - Buena Vista - Los Idolos</t>
  </si>
  <si>
    <t>CUNDUACAN</t>
  </si>
  <si>
    <t>E.C. (VILLAHERMOSA - CARDENAS) - CUCUYULAPAN</t>
  </si>
  <si>
    <t>cunduacan</t>
  </si>
  <si>
    <t>E.C. ( Cárdenas - Comalcalco - Rio Seco 3ra ) Lim. Mun. Comalcatco</t>
  </si>
  <si>
    <t>Cunduacan</t>
  </si>
  <si>
    <t>E.C. (Cardenas - Comalcalco) - La Chonita</t>
  </si>
  <si>
    <t>E.C. (Cardenas - Comalcalco) - La Trinidad</t>
  </si>
  <si>
    <t>E.C. (Cardenas - Comalcalco) - Rio Seco 3ra - La Playita</t>
  </si>
  <si>
    <t>E. ZAPATA</t>
  </si>
  <si>
    <t>CHACAJ - CACAO,</t>
  </si>
  <si>
    <t>GREGORIO MENDEZ - REFORMA</t>
  </si>
  <si>
    <t>RECONSTRUCCION DE PUENTE SOBRE EL CAMINO: POCVICUC - LA CONCEPCION, EN EL KM 9+600</t>
  </si>
  <si>
    <t>Emiliano Zapata</t>
  </si>
  <si>
    <t>E.C. (E. Zapata - Tenosique) R/1. Mariche</t>
  </si>
  <si>
    <t>E.C. (Pocvicuc - La Concepción) - Ej. Corozal</t>
  </si>
  <si>
    <t>huimanguillo</t>
  </si>
  <si>
    <t>E.C. ( Cárdenas - Coatzacoalcos ) - Ejido Pejelagartero 2da Secc.</t>
  </si>
  <si>
    <t>JALPA DE MENDEZ</t>
  </si>
  <si>
    <t xml:space="preserve">VICENTE GUERRERO 1A.  SECCION - RA/EL RIO - BARRIO CRISTO REY </t>
  </si>
  <si>
    <t>Jalpa de Mendez</t>
  </si>
  <si>
    <t>E.C. (Amatitan - Galeana 1ra. Secc.) - Galeana 2da. Secc.</t>
  </si>
  <si>
    <t>JONUTA</t>
  </si>
  <si>
    <t>FRANCISCO I. MADERO 1RA. SECCION</t>
  </si>
  <si>
    <t>MACUSPANA</t>
  </si>
  <si>
    <t>E.C. (VILLAHERMOSA - ESCARCEGA) - AGUA BLANCA</t>
  </si>
  <si>
    <t>PARAISO</t>
  </si>
  <si>
    <t>BELLLOTE - AQUILES SERDAN</t>
  </si>
  <si>
    <t>Paraiso</t>
  </si>
  <si>
    <t>E.C. (Chichicapa - Chiltepec) - Pob. Nicolas Bravo - Pob. Nicolas Bravo 5ta. Secc.</t>
  </si>
  <si>
    <t>E.C. (R/a. Las Flores - R/a. El Escribano) - Las Flores 1ra. Secc.</t>
  </si>
  <si>
    <t>TACOTALPA</t>
  </si>
  <si>
    <t>POCHITOCAL 1RA - LOMAS ALEGRES - CASTAÑAL</t>
  </si>
  <si>
    <t>Tacotalpa</t>
  </si>
  <si>
    <t>E.C. (Tapijulapa - Amatan) - Cerro Blanco 2da. Secc.</t>
  </si>
  <si>
    <t>Tacotalpa - Tapijulapa</t>
  </si>
  <si>
    <t>Tapijulapa - Oxolotan</t>
  </si>
  <si>
    <t>Tenosique</t>
  </si>
  <si>
    <t>E.C. (Tenosique - La Palma) - Ej. Hermenegildo Galeana</t>
  </si>
  <si>
    <t>E.C. (Tenosique - La Palma) - Ej. Nuevo México</t>
  </si>
  <si>
    <t xml:space="preserve">Boca de Escoba - Los Idolos </t>
  </si>
  <si>
    <t>Buena Vista - Boca de Escoba</t>
  </si>
  <si>
    <t>Huleria - San Joaquin - Pimiental - San Elpidio</t>
  </si>
  <si>
    <t xml:space="preserve">Puente Vehicular mixto ubicado sobre el camino: Acachapan y Colmena - Buena vista </t>
  </si>
  <si>
    <t>Puente: Poza Redonda ubicado sobre el camino: Pob. C-28 - Poza Redonda</t>
  </si>
  <si>
    <t xml:space="preserve">Puentes Vehiculares mixto ubicado sobre el camino: Acachapan y Colmena - Buena vista </t>
  </si>
  <si>
    <t>Tablaestacado metalico en el Puente José Maria Pino Suarez sobre el camino Frontera - Jonuta</t>
  </si>
  <si>
    <t>Tacotalpa - Santa Rosa - Lazaro Cardenas - Xicotencatl</t>
  </si>
  <si>
    <t>TAM</t>
  </si>
  <si>
    <t>ABASOLO</t>
  </si>
  <si>
    <t>E.C. (SOTO LA MARINA - LA COMA) KM. 170 - ABASOLO</t>
  </si>
  <si>
    <t>ALTAMIRA Y GONZÁLEZ</t>
  </si>
  <si>
    <t>CHOCOY - CUAUHTEMOD, DEL KM 0+000 AL KM 13+000, EN LOS MUNICIPIOS DE ALTAMIRA Y GONZÁLEZ, EN EL ESTADO DE TAMAULIPAS.</t>
  </si>
  <si>
    <t>BURGOS</t>
  </si>
  <si>
    <t>LAS NORIAS - CRUILLAS - BURGOS</t>
  </si>
  <si>
    <t>Puente "EL DIVISADERO" ubicado en el  24+106 del camino E.C. (Cándido Aguilar - Morones Prieto) - El divisadero</t>
  </si>
  <si>
    <t>CASAS</t>
  </si>
  <si>
    <t>VILLA DE CASAS - GILDARDO MAGAÑA - SOTO LA MARINA DEL KM 0+000 AL KM 58+400 EN TRAMOS AISLADOS, EN EL MUNICIPIO DE CASAS.</t>
  </si>
  <si>
    <t>EL MANTE</t>
  </si>
  <si>
    <t>E.C.(EL ABRA - LOS AZTECAS - TANTOYUQUITA) KM. 24 - LAZARO CARDENAS, DEL KM. 7+000 AL KM. 20+000.</t>
  </si>
  <si>
    <t>EL ABRA - LOS AZTECAS - TANTOYUQUITA, DEL KM. 32+000 AL KM. 54+300, EN TRAMOS AISLADOS</t>
  </si>
  <si>
    <t>HORACIO TERAN - SAN ROBERTO LA "Y", DEL KM. 0+000 AL KM. 19+800</t>
  </si>
  <si>
    <t>NUEVA APOLONIA - FRANCISCO I. MADERO DEL KM. 0+000 AL 15+160</t>
  </si>
  <si>
    <t>EL LIMÓN - OCAMPO</t>
  </si>
  <si>
    <t>EJ. SABINAS - GOMEZ FARIAS, DEL KM. 0+000 AL KM. 7+000</t>
  </si>
  <si>
    <t>GONZALEZ</t>
  </si>
  <si>
    <t>MANUEL - EBANO</t>
  </si>
  <si>
    <t>E.C.(GONZALEZ - MANTE) - EJ. GRACIANO SANCHEZ DEL KM 10+800 AL KM 20+300</t>
  </si>
  <si>
    <t>MANTE</t>
  </si>
  <si>
    <t>EL ABRA - LOS AZTECAS - TANTOYUQUITA</t>
  </si>
  <si>
    <t>MATAMOROS</t>
  </si>
  <si>
    <t>BRECHA 22</t>
  </si>
  <si>
    <t>SAN FERNANDO</t>
  </si>
  <si>
    <t>SAN FERNANDO - PUNTA DE PIEDRA - CARBONERA NORTE, TRAMO: CARBONERA NORTE DEL KM 0+000 AL KM 3+250</t>
  </si>
  <si>
    <t>SAN FERNANDO - PUNTA DE PIEDRA - CARBONERA NORTE, TRAMO: SAN FERNANDO - PUNTA DE PIEDRA DEL KM 45+630 AL KM 52+250</t>
  </si>
  <si>
    <t>SAN FERNANDO Y MENDEZ</t>
  </si>
  <si>
    <t>CORREDOR AGRICOLA SUR, DEL KM 0+000 AL KM 35+800, EN LOS MUNICPIOS DE SAN FERNANDO Y MENDEZ, EN EL ESTADO DE TAMAULIPAS.</t>
  </si>
  <si>
    <t>SOTO LA MARINA</t>
  </si>
  <si>
    <t>E.C. (VICTORIA - SOTO LA MARINA) KM 34.5 - EJ. 5 DE FEBRERO, DEL KM 0+000 AL KM 18+000, EN EL MUNICIPIO DE  CASAS.</t>
  </si>
  <si>
    <t>VALLE HERMOSO</t>
  </si>
  <si>
    <t>RAMAL A VALLE HERMOSO Y RÍO BRAVO</t>
  </si>
  <si>
    <t>VICTORIA</t>
  </si>
  <si>
    <t>JUAN CAPITÁN - EL CHIHUE</t>
  </si>
  <si>
    <t>VILLAGRAN</t>
  </si>
  <si>
    <t>GUADALUPE SAN LAZARO - JOSE MA. MORELOS - LUCIO BLANCO, DEL KM. 0+000 AL KM. 31+600</t>
  </si>
  <si>
    <t>TLX</t>
  </si>
  <si>
    <t>ALTZAYANCA</t>
  </si>
  <si>
    <t>ALTZAYANCA - XALTITLA - FRACCIÓN GPE/ ALTZAYANCA</t>
  </si>
  <si>
    <t>Altzayacan - Positos</t>
  </si>
  <si>
    <t>APIZACO</t>
  </si>
  <si>
    <t>Boulevard - Emilio Sánchez Piedras</t>
  </si>
  <si>
    <t>ATLANGATEPEC</t>
  </si>
  <si>
    <t>BUENAVISTA - TEZOYO</t>
  </si>
  <si>
    <t>TEZOYO- ATLANGATEPEC</t>
  </si>
  <si>
    <t>AYOMETLA</t>
  </si>
  <si>
    <t>AYOMETLA - PAPALOTLA DE XICOTENCATL</t>
  </si>
  <si>
    <t>CHIAUTEMPAN</t>
  </si>
  <si>
    <t>XOCHITEOTLA - CUAHUIXMATLAC / CHIAUTEMPAN</t>
  </si>
  <si>
    <t>CONTLA</t>
  </si>
  <si>
    <t>Cuauhtenco - Albergue IMSS</t>
  </si>
  <si>
    <t>ESPAÑITA</t>
  </si>
  <si>
    <t>ATOTONILCO LA MAGDALENA CUEXTOTITLA</t>
  </si>
  <si>
    <t>HUAMANTLA</t>
  </si>
  <si>
    <t>RAMAL A YAHUITLALPAN</t>
  </si>
  <si>
    <t>TECOAC - EL MOLINO - EL CAPULIN</t>
  </si>
  <si>
    <t>Huamantla - Altamira - Albergue</t>
  </si>
  <si>
    <t>Huamantla - Benito Juarez</t>
  </si>
  <si>
    <t>IXTACUIXTLA</t>
  </si>
  <si>
    <t>Ixtacuixtla - Cuaxanacayo</t>
  </si>
  <si>
    <t>MUÑOZ</t>
  </si>
  <si>
    <t>Muñoz - La Tranquila</t>
  </si>
  <si>
    <t>PAPALOTLA DE X.</t>
  </si>
  <si>
    <t>PAPALOTLA - SAN MARCOS CONTLA / PAPALOLTA</t>
  </si>
  <si>
    <t>TEPEYANCO</t>
  </si>
  <si>
    <t>ATLAMAXAC - LA AURORA</t>
  </si>
  <si>
    <t>TEQUEXQUITLA</t>
  </si>
  <si>
    <t>EL CARMEN - LA SOLEDAD - LAL CUEVAS - STA. CRUZ POCITOS</t>
  </si>
  <si>
    <t>TERRENATE</t>
  </si>
  <si>
    <t>EL PILANCÓN - CUATRO CAMINOS - LA CALDERA / TERRENATE</t>
  </si>
  <si>
    <t>TLAXCO</t>
  </si>
  <si>
    <t>E.C. (TLAXCO - APAN) - SAN ANTONIO HUEXOTITLA RAMAL A GUADALUPE HUEXOTITLA</t>
  </si>
  <si>
    <t>XALTOCAN</t>
  </si>
  <si>
    <t>SANTA BARBARA - MUÑOZ / XALTOCAN</t>
  </si>
  <si>
    <t>ZACATELCO</t>
  </si>
  <si>
    <t>CALLES DE ZACATELCO</t>
  </si>
  <si>
    <t>Zacatelco - Santa Agueda</t>
  </si>
  <si>
    <t>Pilancon - La Caldera</t>
  </si>
  <si>
    <t>VER</t>
  </si>
  <si>
    <t>ALAMO TEMAPACHE</t>
  </si>
  <si>
    <t>OJITE - SAN MIGUEL</t>
  </si>
  <si>
    <t>AMATLAN DE LOS REYES</t>
  </si>
  <si>
    <t>CALIFORNIA-OJO CHICO-LA PESCA- POTRERO NUEVO</t>
  </si>
  <si>
    <t>ATLAHUILCO</t>
  </si>
  <si>
    <t>E.C. (TEQUILA - LOS REYES) - QUECHULINGO</t>
  </si>
  <si>
    <t>CIRCUITO MANZANILLO - LA CHARCA</t>
  </si>
  <si>
    <t>ATZACAN</t>
  </si>
  <si>
    <t>ATZACAN - LA CUMBRE</t>
  </si>
  <si>
    <t>CHOCAMAN</t>
  </si>
  <si>
    <t>CHOCAMAN - CALAQUIOCO - DURAZNILLO</t>
  </si>
  <si>
    <t>CUITLAHUAC</t>
  </si>
  <si>
    <t>CUAJITOTE-RINCON ZAPOTE</t>
  </si>
  <si>
    <t>ESPINAL</t>
  </si>
  <si>
    <t>EL CHOTE- ESPINAL- COYUTLA</t>
  </si>
  <si>
    <t>HUATUSCO</t>
  </si>
  <si>
    <t>CAPULALPAN - SABANAS</t>
  </si>
  <si>
    <t>IXHUATLAN DEL CAFE</t>
  </si>
  <si>
    <t>TEPATLAXCO - IXHUATLAN DEL CAFÉ</t>
  </si>
  <si>
    <t>MARTINEZ DE LA TORRE</t>
  </si>
  <si>
    <t>COL. 6 DE MAYO - ARROYO DE FIERRO</t>
  </si>
  <si>
    <t>E.C. (MARTINEZ DE LA TORRE - EL DIAMANTE - ARROYO BLANCO) - BALSAS DE AGUA</t>
  </si>
  <si>
    <t>MARTINEZ DE LA TORRE - EL DIAMANTE - ARROYO BLANCO</t>
  </si>
  <si>
    <t>PIEDRILLA- LA POZA</t>
  </si>
  <si>
    <t>MISANTLA</t>
  </si>
  <si>
    <t>NAUTLA COAPECHE</t>
  </si>
  <si>
    <t>PLATON SANCHEZ</t>
  </si>
  <si>
    <t>PUENTE "ZACALTIANGUIS", UBICADO EN EL KM. 9+000 DEL CAMINO PLATON SANCHEZ - ZACALTIANGUIS</t>
  </si>
  <si>
    <t>RAFAEL DELGADO</t>
  </si>
  <si>
    <t>TILALPAN - ZONCOLCO</t>
  </si>
  <si>
    <t>TLAPACOYAN</t>
  </si>
  <si>
    <t>TLAPACOYAN PLAN DE ARROYO</t>
  </si>
  <si>
    <t>XALAPA</t>
  </si>
  <si>
    <t>XALAPA- RANCHO VIEJO- CUAHUCTEMOC</t>
  </si>
  <si>
    <t>XICO</t>
  </si>
  <si>
    <t>XICO- VICENTE GUERRERO</t>
  </si>
  <si>
    <t>Cuichapa - La Patrona -  Amatlán - Córdoba (Cuichapa - La Patrona -  Amatlán - E.C. Fed. 150)</t>
  </si>
  <si>
    <t>El Paraje - Zontecomatlán</t>
  </si>
  <si>
    <t>Tlamatoca - Capulapa</t>
  </si>
  <si>
    <t>Toluca - Xuchitl - Agua Rosas</t>
  </si>
  <si>
    <t>CHALMA - CHICONAMEL</t>
  </si>
  <si>
    <t>CHAPOPOTE - MESÓN MOLINO - OJITE</t>
  </si>
  <si>
    <t>E.C. (Cordoba - Paso del Macho) Potrero Nuevo</t>
  </si>
  <si>
    <t>E.C. (Misantla - Tenochtitlán) - El Colorado</t>
  </si>
  <si>
    <t>E.C. (NARANJOS - SAN SEBASTIAN) - SAN JUAN OTONTEPEC</t>
  </si>
  <si>
    <t>E.C. (Palomares - Tuxtepec) Las Cruces- Chilapa del Carmen- Pla a Vicente</t>
  </si>
  <si>
    <t>E.C.(TOTOMOXTLE - TIHUATLAN) - POZA RICA - CAZONES</t>
  </si>
  <si>
    <t>IXTACAPA EL CHICO - IXTACAPA EL GRANDE</t>
  </si>
  <si>
    <t>MORALILLO - LAGARTERO - OZULUAMA</t>
  </si>
  <si>
    <t>Oteapan - Zaragoza</t>
  </si>
  <si>
    <t>Presidio - Motzorongo - Tezonapa</t>
  </si>
  <si>
    <t>TUXPAN - TAMIAHUA</t>
  </si>
  <si>
    <t>YUC</t>
  </si>
  <si>
    <t>Chankom</t>
  </si>
  <si>
    <t>Ticimul - Xcalakdzonot</t>
  </si>
  <si>
    <t>Xcalacoop - Ticimul</t>
  </si>
  <si>
    <t>Chapab</t>
  </si>
  <si>
    <t>Chapab - Mama</t>
  </si>
  <si>
    <t>Dzilam de Bravo</t>
  </si>
  <si>
    <t>Santa Clara - Dzilam de Bravo</t>
  </si>
  <si>
    <t>HOCTUN</t>
  </si>
  <si>
    <t>HOCTUN - EC(CITILCUM - IZAMAL)</t>
  </si>
  <si>
    <t>Izamal</t>
  </si>
  <si>
    <t>Izamal - Km 15 Sitilpech</t>
  </si>
  <si>
    <t>Izamal - Sitilpech</t>
  </si>
  <si>
    <t>MUNA</t>
  </si>
  <si>
    <t>MUNA - OXKUTZCAB</t>
  </si>
  <si>
    <t>PANABA</t>
  </si>
  <si>
    <t>EC (TIZIMIN - BUCTZOTZ) - YALSIHOM</t>
  </si>
  <si>
    <t>Sinanché</t>
  </si>
  <si>
    <t>Sinanché - San Crisanto</t>
  </si>
  <si>
    <t>SUCILA</t>
  </si>
  <si>
    <t>SUCILA - PANABA - SAN FELIPE</t>
  </si>
  <si>
    <t>TEKOM</t>
  </si>
  <si>
    <t>TEKOM - CHIBILUB</t>
  </si>
  <si>
    <t>Ticul</t>
  </si>
  <si>
    <t>Ticul - Chapab</t>
  </si>
  <si>
    <t>TIMUCUY</t>
  </si>
  <si>
    <t>SAN PEDRO CHIMAY - TEKIK DE REGIL</t>
  </si>
  <si>
    <t>TINUM</t>
  </si>
  <si>
    <t>PISTE - Z.A. YAXUNAH - KANKABDZONOT - YAXCABA</t>
  </si>
  <si>
    <t>Tinum</t>
  </si>
  <si>
    <t>Tinúm - San Francisco - Tohopku</t>
  </si>
  <si>
    <t>TIZIMIN</t>
  </si>
  <si>
    <t>CHAN TRES REYES - TIXCANCAL</t>
  </si>
  <si>
    <t>EC(TIZIMIN-COLONIA YUCATAN) - DZONOT CARRETERO</t>
  </si>
  <si>
    <t>LOCHE - MOCTEZUMA</t>
  </si>
  <si>
    <t>Tunkas</t>
  </si>
  <si>
    <t>Sitilpech - Km 28 Tunkas</t>
  </si>
  <si>
    <t>Sitilpech - Tunkas</t>
  </si>
  <si>
    <t>Yobain</t>
  </si>
  <si>
    <t>Yobaín - Chabihau</t>
  </si>
  <si>
    <t>ZAC</t>
  </si>
  <si>
    <t>APOZOL</t>
  </si>
  <si>
    <t>APOZOL RANCHO EL AYO - COL. JUÁREZ - E.C. NOCHISTLÁN / TLACHICHILA</t>
  </si>
  <si>
    <t>ATOLINGA</t>
  </si>
  <si>
    <t>ACATEPULCO - ATOLINGA</t>
  </si>
  <si>
    <t>TLALTENANGO- ATOLINGA</t>
  </si>
  <si>
    <t>ATOLINGA - LOS ADOBES</t>
  </si>
  <si>
    <t>EL SALVADOR</t>
  </si>
  <si>
    <t xml:space="preserve">EL SALVADOR E.C. ZACATECAS/SALTILLO </t>
  </si>
  <si>
    <t>FRESNILLO</t>
  </si>
  <si>
    <t>E.C. FRESNILLO / RÍO GRANDE - CAÑITAS</t>
  </si>
  <si>
    <t>E.C. FRESNILLO / VALPARAISO - ERENDIRA - EMANCIPACIÓN - PLENITUD</t>
  </si>
  <si>
    <t>FRESNILLO - BAÑON - E.C. MORELOS / CONSEPCIÓN DEL ORO</t>
  </si>
  <si>
    <t>SAN JERONIMO - MÉXICO NUEVO - E.C. FRESNILLO / VALPARAISO</t>
  </si>
  <si>
    <t>SAN JOSÉ DEL RÍO - E.C. SAN JERONIMO / ABREGO</t>
  </si>
  <si>
    <t xml:space="preserve">E.C. SAN GERÓNIMO / ABREGO - FRANCISCO I. MADERO </t>
  </si>
  <si>
    <t>SAN JOSE DEL RIO-E.C.SAN JERONIMO ABREGO</t>
  </si>
  <si>
    <t>GRAL. FRANCISCO R. MURGUIA</t>
  </si>
  <si>
    <t>SAN LUCAS E.C. NIEVES / MAZAPIL</t>
  </si>
  <si>
    <t>JALPA</t>
  </si>
  <si>
    <t>JALPA- TLALTENANGO</t>
  </si>
  <si>
    <t>E.C. ZAC / GDL - LA VILLITA - GUADALUPE VICTORIA</t>
  </si>
  <si>
    <t>JEREZ</t>
  </si>
  <si>
    <t>EL CENTRO - JOMULQUILLO</t>
  </si>
  <si>
    <t>LA GAVIA - E.C. JEREZ / TEPETONGO</t>
  </si>
  <si>
    <t>JIMÉNEZ DEL TEÚL</t>
  </si>
  <si>
    <t>SOMBRERETE - JIMENEZ DEL TEUL</t>
  </si>
  <si>
    <t>JUAN ALDAMA</t>
  </si>
  <si>
    <t>OJITOS - PARADILLAS</t>
  </si>
  <si>
    <t>LUIS MOYA</t>
  </si>
  <si>
    <t>LORETO - E.C. LUIS MOYA / PABELLÓN</t>
  </si>
  <si>
    <t>COL. 20 DE NOV. EC ZAC-AGS</t>
  </si>
  <si>
    <t>LORETO - EC-LUIS MOYA - PABELLON</t>
  </si>
  <si>
    <t xml:space="preserve">LUIS MOYA </t>
  </si>
  <si>
    <t>COL. HIDALGO - E.C. OJOCALIENTE / LUIS MOYA</t>
  </si>
  <si>
    <t>MAZAPIL</t>
  </si>
  <si>
    <t>NIEVES - MAZAPIL - CONCEPCIÓN DEL ORO</t>
  </si>
  <si>
    <t>NIEVES-MAZAPIL -CONCEPCION DELORO</t>
  </si>
  <si>
    <t>MEZQUITAL DEL ORO</t>
  </si>
  <si>
    <t>EL MALACATE – MEZQUITAL DEL ORO (TRAMOS AISLADOS)</t>
  </si>
  <si>
    <t>EL TEMAXCAL - E.C. EL MALACATE/MEZQUITAL DEL ORO</t>
  </si>
  <si>
    <t>MIGUEL AUZA</t>
  </si>
  <si>
    <t>EMILIO CARRANZA - 20 DE NOVIEMBRE - MIGUEL AUZA</t>
  </si>
  <si>
    <t>EMILIO CARRANZA - 20 DE NOV. - MIGUEL AUZA</t>
  </si>
  <si>
    <t>MOMAX</t>
  </si>
  <si>
    <t>E.C. GUADALAJARA/MALPASO - LOS REALES</t>
  </si>
  <si>
    <t>MONTE ESCOBEDO</t>
  </si>
  <si>
    <t>MONTE ESCOBEDO - MEZQUITIC</t>
  </si>
  <si>
    <t>MORELOS</t>
  </si>
  <si>
    <t>NORIA DE GRINGOS - E.C. FRESNILLO / ZACATECAS</t>
  </si>
  <si>
    <t>NOCHISTLAN</t>
  </si>
  <si>
    <t>SANTA JUANA - TLACHICHILA - NOCHISTLAN</t>
  </si>
  <si>
    <t>NORIA DE ÁNGELES</t>
  </si>
  <si>
    <t>IGNACIO ZARAGOZA - SANTA MARÍA</t>
  </si>
  <si>
    <t>OJOCALIENTE</t>
  </si>
  <si>
    <t>OJOCALIENTE - JARILLAS- SANTO TOMAS DE VENADITOS</t>
  </si>
  <si>
    <t>CERRITO DEL AGUA-EC-OJOCALIENTE-MARAVILLAS</t>
  </si>
  <si>
    <t>PINOS</t>
  </si>
  <si>
    <t>NIGROMANTE - EL OBRAJE - E.C. PINOS / OJUELOS</t>
  </si>
  <si>
    <t>OJOCALIENTE-PINOS/OJUELOS</t>
  </si>
  <si>
    <t>RIO GRANDE</t>
  </si>
  <si>
    <t>COL. PROGRESO-E.C. RIO GRANE / COL. GOLEZ ORTEGA</t>
  </si>
  <si>
    <t>SOMBRERETE</t>
  </si>
  <si>
    <t>RÍO GRANDE - GONZALEZ ORTEGA - E.C. FLLO. / DGO.</t>
  </si>
  <si>
    <t>RIO GRANDE - COL. GLEZ ORTEGA</t>
  </si>
  <si>
    <t>SUSTIACAN</t>
  </si>
  <si>
    <t>SUSTICACÁN - E.C. MALPASA / GUADALAJARA</t>
  </si>
  <si>
    <t>TABASCO</t>
  </si>
  <si>
    <t>EL PLATEADO - TABASCO</t>
  </si>
  <si>
    <t>TABASCO - CALVILLO</t>
  </si>
  <si>
    <t>TALTENANGO</t>
  </si>
  <si>
    <t>JALPA - TLATENANGO</t>
  </si>
  <si>
    <t>TEUL DE GLEZ. O.</t>
  </si>
  <si>
    <t>HUITZILA - MILPILLAS DE ALLENDE - E.C. MALPASO / GUADALAJARA</t>
  </si>
  <si>
    <t>TEUL DE GLEZ. O. - BENITO JUAREZ</t>
  </si>
  <si>
    <t>TEUL DE GONZALEZ ORTEGA Y BENITO JUAREZ</t>
  </si>
  <si>
    <t>TEUL DE GONZALEZ O. - RIO GRANDE</t>
  </si>
  <si>
    <t>VALPARAISO</t>
  </si>
  <si>
    <t>E.C. HUEJUQUILLA LIM. EDOS. ZAC/NAY-SANTA LUCIA DE LA SIERRA (TRAMOS AISLADOS)</t>
  </si>
  <si>
    <t>HUEJUQUILLA - LÍM. EDOS. ZAC. / NAY.</t>
  </si>
  <si>
    <t>JEREZ - EL CARGADERO - PALMAS ALTAS</t>
  </si>
  <si>
    <t>VALPARAISO - HUEJUQUILLA</t>
  </si>
  <si>
    <t>VALPARAÍSO</t>
  </si>
  <si>
    <t>BOQUILLA DEL REFUGIO - VILLA HERMOSA - E.C. CARGADERO - PALMAS ALTAS</t>
  </si>
  <si>
    <t>VILLA DE COS</t>
  </si>
  <si>
    <t>CHUPARROSA - CHUPADEROS E.C. MORELOS / C. DEL ORO</t>
  </si>
  <si>
    <t>CHAPARROSA-CHUPADEROS-E.C. MORELOS/C. DEL ORO</t>
  </si>
  <si>
    <t>FRESNILLO-BAÑON-E.C. ZAC./SALT.</t>
  </si>
  <si>
    <t>VILLA GARCÍA</t>
  </si>
  <si>
    <t>VILLA GARCIA - EL COPETILLO</t>
  </si>
  <si>
    <t>VILLA HIDALGO</t>
  </si>
  <si>
    <t>PEÑON BLANCO - E.C. OJOCALIENTE / PINOS</t>
  </si>
  <si>
    <t>VILLANUEVA</t>
  </si>
  <si>
    <t xml:space="preserve">VILLANUEVA - JOAQUIN AMARO </t>
  </si>
  <si>
    <t>VILLANUEVA - GRAL. JOAQUIN AMARO</t>
  </si>
  <si>
    <t>Entidad</t>
  </si>
  <si>
    <t>Resumen Conservación y Reconstrucción 2017</t>
  </si>
  <si>
    <t>Meta (KM)</t>
  </si>
  <si>
    <t>Inversión (MDP)</t>
  </si>
  <si>
    <t>Aguascalientes</t>
  </si>
  <si>
    <t>Baja California</t>
  </si>
  <si>
    <t>Baja California Sur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</si>
  <si>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</si>
  <si>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</si>
  <si>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</si>
  <si>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</si>
  <si>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</si>
  <si>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</si>
  <si>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</si>
  <si>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</si>
  <si>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</si>
  <si>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</si>
  <si>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</si>
  <si>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</si>
  <si>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</si>
  <si>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</si>
  <si>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</si>
  <si>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</si>
  <si>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</si>
  <si>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</si>
  <si>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</si>
  <si>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</si>
  <si>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</si>
  <si>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</si>
  <si>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</si>
  <si>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</si>
  <si>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</si>
  <si>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</si>
  <si>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</si>
  <si>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Obras</t>
  </si>
  <si>
    <t>NO. DE OBRA</t>
  </si>
  <si>
    <t>TOTALES</t>
  </si>
  <si>
    <t xml:space="preserve">MONTO TOTAL DE INVERSÓN POR ENTIDAD FEDERATIVA (MDP) </t>
  </si>
  <si>
    <t>MONTO TOTAL DE INVERSÓN POR ENTIDAD FEDERATIVA (MDP)</t>
  </si>
  <si>
    <t>Con  IVA</t>
  </si>
  <si>
    <t>Sin  IVA</t>
  </si>
  <si>
    <t>ESTADOS</t>
  </si>
  <si>
    <t>Conservación</t>
  </si>
  <si>
    <t>Reconstrucción</t>
  </si>
  <si>
    <t>Obras de Drenaje</t>
  </si>
  <si>
    <t xml:space="preserve">Terracerias </t>
  </si>
  <si>
    <t>Capa de Paviemento / Revestimiento</t>
  </si>
  <si>
    <t>Señalamiento</t>
  </si>
  <si>
    <t>Total</t>
  </si>
  <si>
    <t>Pavimento</t>
  </si>
  <si>
    <t>CHIH</t>
  </si>
  <si>
    <t>MICH</t>
  </si>
  <si>
    <t>QROO</t>
  </si>
  <si>
    <t>Subtotal Conservación y reconstrucción</t>
  </si>
  <si>
    <t>Impuesto al Valor Agregado</t>
  </si>
  <si>
    <t>Otros Impuestos</t>
  </si>
  <si>
    <t>CAMINO RURALES</t>
  </si>
  <si>
    <t>CAMINOS ALIMENTADORES</t>
  </si>
  <si>
    <t>TRAMOS PARA
CONSERVACION</t>
  </si>
  <si>
    <t>LONG</t>
  </si>
  <si>
    <t>TDPA</t>
  </si>
  <si>
    <t>ESTADO FISICO</t>
  </si>
  <si>
    <t>TRAMOS PARA
RECONSTRUCCION</t>
  </si>
  <si>
    <t>300 
- 
350</t>
  </si>
  <si>
    <t>MALO</t>
  </si>
  <si>
    <t>300
-
350</t>
  </si>
  <si>
    <t>350
-
2000</t>
  </si>
  <si>
    <t>REGULAR / MALO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</si>
</sst>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_-;_-@_-"/>
    <numFmt numFmtId="166" formatCode="_-* #,##0.00_-;\-* #,##0.00_-;_-* &quot;-&quot;_-;_-@_-"/>
    <numFmt numFmtId="167" formatCode="_-* #,##0.000_-;\-* #,##0.000_-;_-* &quot;-&quot;??_-;_-@_-"/>
  </numFmts>
  <fonts count="31" x14ac:knownFonts="1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11"/>
      <name val="Calibri Light"/>
      <family val="2"/>
      <scheme val="major"/>
    </font>
    <font>
      <sz val="11"/>
      <color rgb="FF000000"/>
      <name val="Calibri"/>
      <family val="2"/>
    </font>
    <font>
      <sz val="11"/>
      <color theme="1"/>
      <name val="Calibri Light"/>
      <family val="2"/>
      <scheme val="major"/>
    </font>
    <font>
      <b/>
      <sz val="10"/>
      <color theme="0" tint="-4.9989318521683403E-2"/>
      <name val="Calibri Light"/>
      <family val="2"/>
    </font>
    <font>
      <sz val="9"/>
      <color theme="1"/>
      <name val="Calibri Light"/>
      <family val="2"/>
    </font>
    <font>
      <sz val="9"/>
      <name val="Calibri Light"/>
      <family val="2"/>
    </font>
    <font>
      <sz val="9"/>
      <color rgb="FF000000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sz val="9"/>
      <color theme="0"/>
      <name val="Calibri Light"/>
      <family val="2"/>
    </font>
    <font>
      <b/>
      <sz val="11"/>
      <color theme="0" tint="-4.9989318521683403E-2"/>
      <name val="Calibri Light"/>
      <family val="2"/>
    </font>
    <font>
      <b/>
      <sz val="11"/>
      <color theme="0"/>
      <name val="Calibri Light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12"/>
      <color theme="0"/>
      <name val="Arial"/>
      <family val="2"/>
    </font>
    <font>
      <sz val="10"/>
      <name val="Calibri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23" fillId="0" borderId="0"/>
    <xf numFmtId="0" fontId="1" fillId="0" borderId="0"/>
  </cellStyleXfs>
  <cellXfs count="228">
    <xf numFmtId="0" fontId="0" fillId="0" borderId="0" xfId="0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0" borderId="0" xfId="0" applyFont="1"/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vertical="center" wrapText="1"/>
    </xf>
    <xf numFmtId="0" fontId="9" fillId="0" borderId="0" xfId="2" applyFont="1" applyFill="1" applyAlignment="1">
      <alignment vertical="center" wrapText="1"/>
    </xf>
    <xf numFmtId="0" fontId="11" fillId="0" borderId="8" xfId="0" applyFont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2" fontId="12" fillId="0" borderId="9" xfId="0" applyNumberFormat="1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/>
    </xf>
    <xf numFmtId="2" fontId="12" fillId="0" borderId="4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2" fontId="12" fillId="0" borderId="1" xfId="0" applyNumberFormat="1" applyFont="1" applyFill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4" fillId="4" borderId="2" xfId="3" applyFont="1" applyFill="1" applyBorder="1" applyAlignment="1">
      <alignment horizontal="center" vertical="center" wrapText="1"/>
    </xf>
    <xf numFmtId="0" fontId="10" fillId="3" borderId="2" xfId="3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/>
    </xf>
    <xf numFmtId="0" fontId="13" fillId="0" borderId="18" xfId="0" applyFont="1" applyFill="1" applyBorder="1" applyAlignment="1">
      <alignment horizontal="left" vertical="center"/>
    </xf>
    <xf numFmtId="2" fontId="12" fillId="0" borderId="18" xfId="0" applyNumberFormat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2" fontId="11" fillId="0" borderId="1" xfId="1" applyNumberFormat="1" applyFont="1" applyBorder="1" applyAlignment="1">
      <alignment horizontal="center" vertical="center"/>
    </xf>
    <xf numFmtId="2" fontId="11" fillId="0" borderId="4" xfId="1" applyNumberFormat="1" applyFont="1" applyBorder="1" applyAlignment="1">
      <alignment horizontal="center" vertical="center"/>
    </xf>
    <xf numFmtId="2" fontId="12" fillId="0" borderId="18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vertical="center" wrapText="1"/>
    </xf>
    <xf numFmtId="2" fontId="12" fillId="0" borderId="9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2" fillId="0" borderId="9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2" fontId="12" fillId="0" borderId="18" xfId="1" applyNumberFormat="1" applyFont="1" applyBorder="1" applyAlignment="1">
      <alignment horizontal="center" vertical="center"/>
    </xf>
    <xf numFmtId="2" fontId="12" fillId="0" borderId="19" xfId="1" applyNumberFormat="1" applyFont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/>
    </xf>
    <xf numFmtId="2" fontId="12" fillId="0" borderId="19" xfId="0" applyNumberFormat="1" applyFont="1" applyFill="1" applyBorder="1" applyAlignment="1">
      <alignment horizontal="center" vertical="center"/>
    </xf>
    <xf numFmtId="2" fontId="12" fillId="0" borderId="1" xfId="1" applyNumberFormat="1" applyFont="1" applyBorder="1" applyAlignment="1">
      <alignment horizontal="center" vertical="center"/>
    </xf>
    <xf numFmtId="2" fontId="12" fillId="0" borderId="4" xfId="1" applyNumberFormat="1" applyFont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center" vertical="center" wrapText="1"/>
    </xf>
    <xf numFmtId="2" fontId="12" fillId="0" borderId="19" xfId="0" applyNumberFormat="1" applyFont="1" applyFill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/>
    </xf>
    <xf numFmtId="2" fontId="11" fillId="0" borderId="19" xfId="1" applyNumberFormat="1" applyFont="1" applyBorder="1" applyAlignment="1">
      <alignment horizontal="center" vertical="center"/>
    </xf>
    <xf numFmtId="164" fontId="10" fillId="4" borderId="2" xfId="1" applyNumberFormat="1" applyFont="1" applyFill="1" applyBorder="1" applyAlignment="1">
      <alignment horizontal="left" vertical="center" wrapText="1"/>
    </xf>
    <xf numFmtId="1" fontId="14" fillId="4" borderId="2" xfId="3" applyNumberFormat="1" applyFont="1" applyFill="1" applyBorder="1" applyAlignment="1">
      <alignment horizontal="center" vertical="center" wrapText="1"/>
    </xf>
    <xf numFmtId="1" fontId="14" fillId="4" borderId="2" xfId="0" applyNumberFormat="1" applyFont="1" applyFill="1" applyBorder="1" applyAlignment="1">
      <alignment horizontal="center" vertical="center"/>
    </xf>
    <xf numFmtId="1" fontId="14" fillId="4" borderId="2" xfId="0" applyNumberFormat="1" applyFont="1" applyFill="1" applyBorder="1" applyAlignment="1">
      <alignment horizontal="center" vertical="center" wrapText="1"/>
    </xf>
    <xf numFmtId="1" fontId="14" fillId="4" borderId="2" xfId="1" applyNumberFormat="1" applyFont="1" applyFill="1" applyBorder="1" applyAlignment="1">
      <alignment horizontal="center" vertical="center"/>
    </xf>
    <xf numFmtId="1" fontId="16" fillId="4" borderId="2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 readingOrder="1"/>
    </xf>
    <xf numFmtId="2" fontId="8" fillId="0" borderId="1" xfId="0" applyNumberFormat="1" applyFont="1" applyBorder="1" applyAlignment="1">
      <alignment horizontal="center" vertical="center" wrapText="1" readingOrder="1"/>
    </xf>
    <xf numFmtId="1" fontId="19" fillId="4" borderId="1" xfId="0" applyNumberFormat="1" applyFont="1" applyFill="1" applyBorder="1" applyAlignment="1">
      <alignment horizontal="center" vertical="center" wrapText="1" readingOrder="1"/>
    </xf>
    <xf numFmtId="2" fontId="19" fillId="4" borderId="1" xfId="0" applyNumberFormat="1" applyFont="1" applyFill="1" applyBorder="1" applyAlignment="1">
      <alignment horizontal="center" vertical="center" wrapText="1" readingOrder="1"/>
    </xf>
    <xf numFmtId="0" fontId="8" fillId="0" borderId="3" xfId="0" applyFont="1" applyBorder="1" applyAlignment="1">
      <alignment horizontal="left" vertical="center" wrapText="1" readingOrder="1"/>
    </xf>
    <xf numFmtId="2" fontId="8" fillId="0" borderId="4" xfId="0" applyNumberFormat="1" applyFont="1" applyBorder="1" applyAlignment="1">
      <alignment horizontal="center" vertical="center" wrapText="1" readingOrder="1"/>
    </xf>
    <xf numFmtId="0" fontId="19" fillId="4" borderId="3" xfId="0" applyFont="1" applyFill="1" applyBorder="1" applyAlignment="1">
      <alignment horizontal="left" vertical="center" wrapText="1" readingOrder="1"/>
    </xf>
    <xf numFmtId="2" fontId="19" fillId="4" borderId="4" xfId="0" applyNumberFormat="1" applyFont="1" applyFill="1" applyBorder="1" applyAlignment="1">
      <alignment horizontal="center" vertical="center" wrapText="1" readingOrder="1"/>
    </xf>
    <xf numFmtId="0" fontId="8" fillId="0" borderId="8" xfId="0" applyFont="1" applyBorder="1" applyAlignment="1">
      <alignment horizontal="left" vertical="center" wrapText="1" readingOrder="1"/>
    </xf>
    <xf numFmtId="1" fontId="8" fillId="0" borderId="9" xfId="0" applyNumberFormat="1" applyFont="1" applyBorder="1" applyAlignment="1">
      <alignment horizontal="center" vertical="center" wrapText="1" readingOrder="1"/>
    </xf>
    <xf numFmtId="2" fontId="8" fillId="0" borderId="9" xfId="0" applyNumberFormat="1" applyFont="1" applyBorder="1" applyAlignment="1">
      <alignment horizontal="center" vertical="center" wrapText="1" readingOrder="1"/>
    </xf>
    <xf numFmtId="2" fontId="8" fillId="0" borderId="10" xfId="0" applyNumberFormat="1" applyFont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left" vertical="center" wrapText="1" readingOrder="1"/>
    </xf>
    <xf numFmtId="1" fontId="8" fillId="0" borderId="18" xfId="0" applyNumberFormat="1" applyFont="1" applyBorder="1" applyAlignment="1">
      <alignment horizontal="center" vertical="center" wrapText="1" readingOrder="1"/>
    </xf>
    <xf numFmtId="2" fontId="8" fillId="0" borderId="18" xfId="0" applyNumberFormat="1" applyFont="1" applyBorder="1" applyAlignment="1">
      <alignment horizontal="center" vertical="center" wrapText="1" readingOrder="1"/>
    </xf>
    <xf numFmtId="2" fontId="8" fillId="0" borderId="19" xfId="0" applyNumberFormat="1" applyFont="1" applyBorder="1" applyAlignment="1">
      <alignment horizontal="center" vertical="center" wrapText="1" readingOrder="1"/>
    </xf>
    <xf numFmtId="0" fontId="6" fillId="2" borderId="2" xfId="0" applyFont="1" applyFill="1" applyBorder="1" applyAlignment="1">
      <alignment horizontal="left" vertical="center" wrapText="1" readingOrder="1"/>
    </xf>
    <xf numFmtId="4" fontId="6" fillId="2" borderId="2" xfId="0" applyNumberFormat="1" applyFont="1" applyFill="1" applyBorder="1" applyAlignment="1">
      <alignment horizontal="center" vertical="center" wrapText="1" readingOrder="1"/>
    </xf>
    <xf numFmtId="164" fontId="6" fillId="2" borderId="2" xfId="1" applyNumberFormat="1" applyFont="1" applyFill="1" applyBorder="1" applyAlignment="1">
      <alignment vertical="center" wrapText="1" readingOrder="1"/>
    </xf>
    <xf numFmtId="0" fontId="0" fillId="0" borderId="0" xfId="0" applyFill="1"/>
    <xf numFmtId="0" fontId="23" fillId="0" borderId="0" xfId="4" applyAlignment="1">
      <alignment horizontal="center" vertical="center"/>
    </xf>
    <xf numFmtId="0" fontId="23" fillId="0" borderId="0" xfId="4"/>
    <xf numFmtId="0" fontId="23" fillId="3" borderId="0" xfId="4" applyFill="1" applyAlignment="1">
      <alignment horizontal="center" vertical="center"/>
    </xf>
    <xf numFmtId="0" fontId="22" fillId="3" borderId="15" xfId="4" applyFont="1" applyFill="1" applyBorder="1" applyAlignment="1">
      <alignment horizontal="center" vertical="center" wrapText="1"/>
    </xf>
    <xf numFmtId="165" fontId="22" fillId="6" borderId="30" xfId="4" applyNumberFormat="1" applyFont="1" applyFill="1" applyBorder="1" applyAlignment="1">
      <alignment horizontal="center" vertical="center"/>
    </xf>
    <xf numFmtId="166" fontId="23" fillId="0" borderId="3" xfId="4" applyNumberFormat="1" applyBorder="1" applyAlignment="1">
      <alignment horizontal="center" vertical="center"/>
    </xf>
    <xf numFmtId="166" fontId="24" fillId="7" borderId="31" xfId="4" applyNumberFormat="1" applyFont="1" applyFill="1" applyBorder="1" applyAlignment="1">
      <alignment horizontal="center" vertical="center"/>
    </xf>
    <xf numFmtId="166" fontId="23" fillId="0" borderId="1" xfId="4" applyNumberFormat="1" applyBorder="1" applyAlignment="1">
      <alignment horizontal="center" vertical="center"/>
    </xf>
    <xf numFmtId="43" fontId="23" fillId="0" borderId="0" xfId="4" applyNumberFormat="1" applyFill="1" applyAlignment="1">
      <alignment horizontal="center" vertical="center"/>
    </xf>
    <xf numFmtId="43" fontId="0" fillId="0" borderId="0" xfId="0" applyNumberFormat="1"/>
    <xf numFmtId="2" fontId="0" fillId="0" borderId="0" xfId="0" applyNumberFormat="1" applyFill="1"/>
    <xf numFmtId="0" fontId="23" fillId="0" borderId="0" xfId="4" applyFont="1" applyAlignment="1">
      <alignment horizontal="center" vertical="center"/>
    </xf>
    <xf numFmtId="43" fontId="23" fillId="0" borderId="0" xfId="4" applyNumberFormat="1" applyAlignment="1">
      <alignment horizontal="center" vertical="center"/>
    </xf>
    <xf numFmtId="43" fontId="23" fillId="8" borderId="1" xfId="4" applyNumberFormat="1" applyFill="1" applyBorder="1" applyAlignment="1">
      <alignment horizontal="center" vertical="center"/>
    </xf>
    <xf numFmtId="0" fontId="23" fillId="0" borderId="0" xfId="4" applyFill="1" applyAlignment="1">
      <alignment horizontal="center" vertical="center"/>
    </xf>
    <xf numFmtId="167" fontId="23" fillId="8" borderId="1" xfId="4" applyNumberFormat="1" applyFill="1" applyBorder="1" applyAlignment="1">
      <alignment horizontal="center" vertical="center"/>
    </xf>
    <xf numFmtId="166" fontId="23" fillId="0" borderId="0" xfId="4" applyNumberFormat="1" applyAlignment="1">
      <alignment horizontal="center" vertical="center"/>
    </xf>
    <xf numFmtId="0" fontId="25" fillId="0" borderId="0" xfId="4" applyFont="1" applyFill="1" applyAlignment="1">
      <alignment horizontal="center" vertical="center"/>
    </xf>
    <xf numFmtId="0" fontId="25" fillId="0" borderId="0" xfId="4" applyFont="1" applyFill="1" applyBorder="1" applyAlignment="1">
      <alignment horizontal="center" vertical="center"/>
    </xf>
    <xf numFmtId="0" fontId="26" fillId="0" borderId="0" xfId="0" applyFont="1" applyFill="1" applyBorder="1"/>
    <xf numFmtId="0" fontId="27" fillId="0" borderId="0" xfId="0" applyFont="1" applyFill="1" applyBorder="1" applyAlignment="1">
      <alignment horizontal="center" vertical="top" wrapText="1"/>
    </xf>
    <xf numFmtId="0" fontId="26" fillId="0" borderId="0" xfId="0" applyFont="1" applyFill="1"/>
    <xf numFmtId="0" fontId="28" fillId="0" borderId="0" xfId="0" applyFont="1"/>
    <xf numFmtId="0" fontId="0" fillId="0" borderId="0" xfId="0" applyAlignment="1">
      <alignment horizontal="center" vertical="center"/>
    </xf>
    <xf numFmtId="0" fontId="21" fillId="5" borderId="38" xfId="0" applyFont="1" applyFill="1" applyBorder="1"/>
    <xf numFmtId="0" fontId="0" fillId="0" borderId="9" xfId="0" applyBorder="1" applyAlignment="1">
      <alignment horizontal="center" vertical="center"/>
    </xf>
    <xf numFmtId="0" fontId="0" fillId="0" borderId="39" xfId="0" applyBorder="1"/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0" xfId="0" applyBorder="1"/>
    <xf numFmtId="0" fontId="0" fillId="0" borderId="38" xfId="0" applyBorder="1"/>
    <xf numFmtId="0" fontId="20" fillId="5" borderId="20" xfId="0" applyFont="1" applyFill="1" applyBorder="1" applyAlignment="1">
      <alignment horizontal="center" vertical="center"/>
    </xf>
    <xf numFmtId="41" fontId="0" fillId="0" borderId="4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3" xfId="0" applyNumberFormat="1" applyBorder="1" applyAlignment="1">
      <alignment horizontal="center" vertical="center"/>
    </xf>
    <xf numFmtId="41" fontId="0" fillId="0" borderId="41" xfId="0" applyNumberFormat="1" applyBorder="1" applyAlignment="1">
      <alignment horizontal="center" vertical="center"/>
    </xf>
    <xf numFmtId="41" fontId="0" fillId="0" borderId="0" xfId="0" applyNumberFormat="1"/>
    <xf numFmtId="166" fontId="0" fillId="0" borderId="0" xfId="0" applyNumberFormat="1"/>
    <xf numFmtId="41" fontId="0" fillId="0" borderId="1" xfId="0" applyNumberFormat="1" applyBorder="1" applyAlignment="1">
      <alignment horizontal="center" vertical="center" wrapText="1"/>
    </xf>
    <xf numFmtId="0" fontId="20" fillId="5" borderId="29" xfId="0" applyFont="1" applyFill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0" fontId="20" fillId="5" borderId="42" xfId="0" applyFont="1" applyFill="1" applyBorder="1" applyAlignment="1">
      <alignment horizontal="center" vertical="center"/>
    </xf>
    <xf numFmtId="41" fontId="0" fillId="0" borderId="43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/>
    <xf numFmtId="41" fontId="0" fillId="0" borderId="0" xfId="0" applyNumberFormat="1" applyFill="1" applyBorder="1" applyAlignment="1">
      <alignment horizontal="center" vertical="center"/>
    </xf>
    <xf numFmtId="1" fontId="0" fillId="0" borderId="0" xfId="0" applyNumberFormat="1"/>
    <xf numFmtId="165" fontId="0" fillId="0" borderId="0" xfId="0" applyNumberFormat="1"/>
    <xf numFmtId="0" fontId="29" fillId="0" borderId="0" xfId="4" applyFont="1" applyFill="1" applyAlignment="1">
      <alignment horizontal="center" vertical="center"/>
    </xf>
    <xf numFmtId="43" fontId="29" fillId="0" borderId="0" xfId="4" applyNumberFormat="1" applyFont="1" applyAlignment="1">
      <alignment horizontal="center" vertical="center"/>
    </xf>
    <xf numFmtId="0" fontId="29" fillId="0" borderId="0" xfId="4" applyFont="1" applyAlignment="1">
      <alignment horizontal="center" vertical="center"/>
    </xf>
    <xf numFmtId="0" fontId="30" fillId="0" borderId="0" xfId="0" applyFont="1" applyFill="1"/>
    <xf numFmtId="0" fontId="30" fillId="0" borderId="0" xfId="0" applyFont="1"/>
    <xf numFmtId="41" fontId="0" fillId="0" borderId="0" xfId="0" applyNumberFormat="1" applyAlignment="1">
      <alignment horizontal="center" vertical="center"/>
    </xf>
    <xf numFmtId="41" fontId="26" fillId="3" borderId="45" xfId="0" applyNumberFormat="1" applyFont="1" applyFill="1" applyBorder="1" applyAlignment="1">
      <alignment horizontal="center" vertical="center"/>
    </xf>
    <xf numFmtId="1" fontId="26" fillId="3" borderId="12" xfId="0" applyNumberFormat="1" applyFont="1" applyFill="1" applyBorder="1" applyAlignment="1">
      <alignment horizontal="center" vertical="center"/>
    </xf>
    <xf numFmtId="2" fontId="26" fillId="3" borderId="37" xfId="0" applyNumberFormat="1" applyFont="1" applyFill="1" applyBorder="1" applyAlignment="1">
      <alignment horizontal="center" vertical="center"/>
    </xf>
    <xf numFmtId="2" fontId="26" fillId="3" borderId="12" xfId="0" applyNumberFormat="1" applyFont="1" applyFill="1" applyBorder="1" applyAlignment="1">
      <alignment horizontal="center" vertical="center"/>
    </xf>
    <xf numFmtId="41" fontId="26" fillId="3" borderId="11" xfId="0" applyNumberFormat="1" applyFont="1" applyFill="1" applyBorder="1" applyAlignment="1">
      <alignment horizontal="center" vertical="center"/>
    </xf>
    <xf numFmtId="2" fontId="26" fillId="3" borderId="13" xfId="0" applyNumberFormat="1" applyFont="1" applyFill="1" applyBorder="1" applyAlignment="1">
      <alignment horizontal="center" vertical="center"/>
    </xf>
    <xf numFmtId="0" fontId="26" fillId="0" borderId="0" xfId="0" applyFont="1"/>
    <xf numFmtId="2" fontId="26" fillId="0" borderId="0" xfId="0" applyNumberFormat="1" applyFont="1"/>
    <xf numFmtId="41" fontId="26" fillId="0" borderId="0" xfId="0" applyNumberFormat="1" applyFont="1"/>
    <xf numFmtId="41" fontId="26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/>
    <xf numFmtId="43" fontId="26" fillId="0" borderId="0" xfId="1" applyFont="1"/>
    <xf numFmtId="166" fontId="26" fillId="0" borderId="0" xfId="0" applyNumberFormat="1" applyFont="1"/>
    <xf numFmtId="0" fontId="25" fillId="3" borderId="0" xfId="4" applyFont="1" applyFill="1" applyAlignment="1">
      <alignment horizontal="center" vertical="center"/>
    </xf>
    <xf numFmtId="166" fontId="25" fillId="3" borderId="5" xfId="4" applyNumberFormat="1" applyFont="1" applyFill="1" applyBorder="1" applyAlignment="1">
      <alignment horizontal="center"/>
    </xf>
    <xf numFmtId="166" fontId="25" fillId="3" borderId="6" xfId="4" applyNumberFormat="1" applyFont="1" applyFill="1" applyBorder="1" applyAlignment="1">
      <alignment horizontal="center"/>
    </xf>
    <xf numFmtId="166" fontId="25" fillId="3" borderId="32" xfId="4" applyNumberFormat="1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 vertical="center" wrapText="1"/>
    </xf>
    <xf numFmtId="0" fontId="18" fillId="4" borderId="15" xfId="0" applyFont="1" applyFill="1" applyBorder="1" applyAlignment="1">
      <alignment horizontal="center" vertical="center" wrapText="1"/>
    </xf>
    <xf numFmtId="0" fontId="18" fillId="4" borderId="16" xfId="0" applyFont="1" applyFill="1" applyBorder="1" applyAlignment="1">
      <alignment horizontal="center" vertical="center" wrapText="1"/>
    </xf>
    <xf numFmtId="0" fontId="18" fillId="4" borderId="14" xfId="3" applyFont="1" applyFill="1" applyBorder="1" applyAlignment="1">
      <alignment horizontal="center" vertical="center" wrapText="1"/>
    </xf>
    <xf numFmtId="0" fontId="18" fillId="4" borderId="15" xfId="3" applyFont="1" applyFill="1" applyBorder="1" applyAlignment="1">
      <alignment horizontal="center" vertical="center" wrapText="1"/>
    </xf>
    <xf numFmtId="0" fontId="18" fillId="4" borderId="16" xfId="3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/>
    </xf>
    <xf numFmtId="0" fontId="18" fillId="4" borderId="15" xfId="0" applyFont="1" applyFill="1" applyBorder="1" applyAlignment="1">
      <alignment horizontal="center" vertical="center"/>
    </xf>
    <xf numFmtId="0" fontId="18" fillId="4" borderId="16" xfId="0" applyFont="1" applyFill="1" applyBorder="1" applyAlignment="1">
      <alignment horizontal="center" vertical="center"/>
    </xf>
    <xf numFmtId="0" fontId="17" fillId="4" borderId="14" xfId="3" applyFont="1" applyFill="1" applyBorder="1" applyAlignment="1">
      <alignment horizontal="center" vertical="center" wrapText="1"/>
    </xf>
    <xf numFmtId="0" fontId="17" fillId="4" borderId="15" xfId="3" applyFont="1" applyFill="1" applyBorder="1" applyAlignment="1">
      <alignment horizontal="center" vertical="center" wrapText="1"/>
    </xf>
    <xf numFmtId="0" fontId="17" fillId="4" borderId="16" xfId="3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 readingOrder="1"/>
    </xf>
    <xf numFmtId="0" fontId="6" fillId="3" borderId="21" xfId="0" applyFont="1" applyFill="1" applyBorder="1" applyAlignment="1">
      <alignment horizontal="center" vertical="center" wrapText="1" readingOrder="1"/>
    </xf>
    <xf numFmtId="0" fontId="6" fillId="3" borderId="11" xfId="0" applyFont="1" applyFill="1" applyBorder="1" applyAlignment="1">
      <alignment horizontal="center" vertical="center" wrapText="1" readingOrder="1"/>
    </xf>
    <xf numFmtId="0" fontId="6" fillId="3" borderId="12" xfId="0" applyFont="1" applyFill="1" applyBorder="1" applyAlignment="1">
      <alignment horizontal="center" vertical="center" wrapText="1" readingOrder="1"/>
    </xf>
    <xf numFmtId="0" fontId="6" fillId="3" borderId="13" xfId="0" applyFont="1" applyFill="1" applyBorder="1" applyAlignment="1">
      <alignment horizontal="center" vertical="center" wrapText="1" readingOrder="1"/>
    </xf>
    <xf numFmtId="0" fontId="23" fillId="0" borderId="1" xfId="4" applyBorder="1" applyAlignment="1">
      <alignment horizontal="center" vertical="center"/>
    </xf>
    <xf numFmtId="0" fontId="23" fillId="0" borderId="1" xfId="4" applyBorder="1" applyAlignment="1">
      <alignment horizontal="center" vertical="center" wrapText="1"/>
    </xf>
    <xf numFmtId="0" fontId="21" fillId="0" borderId="22" xfId="4" applyFont="1" applyBorder="1" applyAlignment="1">
      <alignment horizontal="center" vertical="center"/>
    </xf>
    <xf numFmtId="0" fontId="23" fillId="0" borderId="23" xfId="4" applyFont="1" applyBorder="1" applyAlignment="1">
      <alignment horizontal="center" vertical="center"/>
    </xf>
    <xf numFmtId="0" fontId="23" fillId="0" borderId="23" xfId="4" applyBorder="1" applyAlignment="1">
      <alignment horizontal="center" vertical="center"/>
    </xf>
    <xf numFmtId="0" fontId="22" fillId="3" borderId="24" xfId="4" applyFont="1" applyFill="1" applyBorder="1" applyAlignment="1">
      <alignment horizontal="center" vertical="center" wrapText="1"/>
    </xf>
    <xf numFmtId="0" fontId="22" fillId="3" borderId="26" xfId="4" applyFont="1" applyFill="1" applyBorder="1" applyAlignment="1">
      <alignment horizontal="center" vertical="center" wrapText="1"/>
    </xf>
    <xf numFmtId="0" fontId="20" fillId="3" borderId="11" xfId="4" applyFont="1" applyFill="1" applyBorder="1" applyAlignment="1">
      <alignment horizontal="center" vertical="center"/>
    </xf>
    <xf numFmtId="0" fontId="20" fillId="3" borderId="12" xfId="4" applyFont="1" applyFill="1" applyBorder="1" applyAlignment="1">
      <alignment horizontal="center" vertical="center"/>
    </xf>
    <xf numFmtId="0" fontId="20" fillId="3" borderId="25" xfId="4" applyFont="1" applyFill="1" applyBorder="1" applyAlignment="1">
      <alignment horizontal="center" vertical="center"/>
    </xf>
    <xf numFmtId="0" fontId="20" fillId="3" borderId="33" xfId="0" applyFont="1" applyFill="1" applyBorder="1" applyAlignment="1">
      <alignment horizontal="center"/>
    </xf>
    <xf numFmtId="0" fontId="20" fillId="3" borderId="34" xfId="0" applyFont="1" applyFill="1" applyBorder="1" applyAlignment="1">
      <alignment horizontal="center"/>
    </xf>
    <xf numFmtId="0" fontId="20" fillId="3" borderId="35" xfId="0" applyFont="1" applyFill="1" applyBorder="1" applyAlignment="1">
      <alignment horizontal="center"/>
    </xf>
    <xf numFmtId="0" fontId="20" fillId="3" borderId="36" xfId="0" applyFont="1" applyFill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/>
    </xf>
    <xf numFmtId="0" fontId="20" fillId="4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0" fontId="20" fillId="4" borderId="37" xfId="0" applyFont="1" applyFill="1" applyBorder="1" applyAlignment="1">
      <alignment horizontal="center" vertical="center"/>
    </xf>
    <xf numFmtId="0" fontId="20" fillId="4" borderId="11" xfId="0" applyFont="1" applyFill="1" applyBorder="1" applyAlignment="1">
      <alignment horizontal="center" vertical="center" wrapText="1"/>
    </xf>
    <xf numFmtId="0" fontId="20" fillId="4" borderId="13" xfId="0" applyFont="1" applyFill="1" applyBorder="1" applyAlignment="1">
      <alignment horizontal="center" vertical="center"/>
    </xf>
    <xf numFmtId="0" fontId="22" fillId="4" borderId="27" xfId="4" applyFont="1" applyFill="1" applyBorder="1" applyAlignment="1">
      <alignment horizontal="center" vertical="center" wrapText="1"/>
    </xf>
    <xf numFmtId="0" fontId="22" fillId="4" borderId="28" xfId="4" applyFont="1" applyFill="1" applyBorder="1" applyAlignment="1">
      <alignment horizontal="center" vertical="center" wrapText="1"/>
    </xf>
    <xf numFmtId="0" fontId="22" fillId="4" borderId="25" xfId="4" applyFont="1" applyFill="1" applyBorder="1" applyAlignment="1">
      <alignment horizontal="center" vertical="center" wrapText="1"/>
    </xf>
    <xf numFmtId="0" fontId="22" fillId="4" borderId="29" xfId="4" applyFont="1" applyFill="1" applyBorder="1" applyAlignment="1">
      <alignment horizontal="center" vertical="center"/>
    </xf>
    <xf numFmtId="0" fontId="22" fillId="4" borderId="21" xfId="4" applyFont="1" applyFill="1" applyBorder="1" applyAlignment="1">
      <alignment horizontal="center" vertical="center"/>
    </xf>
  </cellXfs>
  <cellStyles count="6">
    <cellStyle name="Millares" xfId="1" builtinId="3"/>
    <cellStyle name="Normal" xfId="0" builtinId="0"/>
    <cellStyle name="Normal 18" xfId="4"/>
    <cellStyle name="Normal 19" xfId="3"/>
    <cellStyle name="Normal 2" xfId="2"/>
    <cellStyle name="Normal 3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rograma%20de%20Trabajo%20Conservacion%202014%20guerre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&#233;ctor\Desktop\OK%20C%20y%20R\Bases%20Conservacion%202016%20-%20copia\Users\LAE~1.AJA\AppData\Local\Temp\CONSERVACI&#211;N_CIERRE_NOVIEMBRE_2013_17122013-6121.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3.31.194\centros%20sct\CORREO\Diana\BASE%20DE%20SEGUMIENTO%20JULIO\base%20de%20supervisi&#243;n%202013-seguimiento-AGOSTO%20%20VALORE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Equipo-28-P\Google%20Drive\SCT\PROGRAMA%20CONSERVACION\ABRIL\1%20SEM\03-04-14\Base%20Programa%20de%20Trabajo%20Conservacion%20(ESTIMACION)%2001-04-14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General (2)"/>
    </sheetNames>
    <sheetDataSet>
      <sheetData sheetId="0">
        <row r="4">
          <cell r="V4" t="str">
            <v>ALIMENTADOR</v>
          </cell>
        </row>
        <row r="5">
          <cell r="V5" t="str">
            <v>RURAL</v>
          </cell>
        </row>
        <row r="6">
          <cell r="V6" t="str">
            <v>ALIMENTADOR Y RURAL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LIBERADO"/>
      <sheetName val="Reporte REAL"/>
      <sheetName val="Reporte REAL C y O"/>
      <sheetName val="Resumen"/>
      <sheetName val="Nota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Hoja3"/>
      <sheetName val="Hoja4"/>
      <sheetName val="PEF 2013_27 DIC 2012-BASE F4"/>
      <sheetName val="REPORTE DE AVANCE FISICO Y FINA"/>
      <sheetName val="RESUMEN POR ESTADO"/>
      <sheetName val="RESUMEN"/>
      <sheetName val="CONSERVACION"/>
      <sheetName val="Control de Avance de Obra"/>
    </sheetNames>
    <sheetDataSet>
      <sheetData sheetId="0"/>
      <sheetData sheetId="1"/>
      <sheetData sheetId="2"/>
      <sheetData sheetId="3">
        <row r="20">
          <cell r="Z20" t="str">
            <v>AGS</v>
          </cell>
          <cell r="AQ20">
            <v>0</v>
          </cell>
          <cell r="BW20">
            <v>128.31341828999999</v>
          </cell>
          <cell r="EQ20">
            <v>102.72239999999999</v>
          </cell>
        </row>
        <row r="21">
          <cell r="Z21" t="str">
            <v>AGS</v>
          </cell>
          <cell r="AQ21" t="str">
            <v>M</v>
          </cell>
          <cell r="BW21">
            <v>10.473181399999998</v>
          </cell>
          <cell r="EQ21">
            <v>7.1999999999999998E-3</v>
          </cell>
        </row>
        <row r="22">
          <cell r="Z22" t="str">
            <v>AGS</v>
          </cell>
          <cell r="AQ22" t="str">
            <v>C</v>
          </cell>
          <cell r="BW22">
            <v>7.0690991999999993</v>
          </cell>
          <cell r="EQ22">
            <v>7.1999999999999998E-3</v>
          </cell>
        </row>
        <row r="23">
          <cell r="Z23" t="str">
            <v>AGS</v>
          </cell>
          <cell r="AQ23" t="str">
            <v>M</v>
          </cell>
          <cell r="BW23">
            <v>6.915333369999999</v>
          </cell>
          <cell r="EQ23">
            <v>2.1079999999999997</v>
          </cell>
        </row>
        <row r="24">
          <cell r="Z24" t="str">
            <v>AGS</v>
          </cell>
          <cell r="AQ24" t="str">
            <v>M</v>
          </cell>
          <cell r="BW24">
            <v>6.0111900000000005E-3</v>
          </cell>
          <cell r="EQ24">
            <v>0</v>
          </cell>
        </row>
        <row r="25">
          <cell r="Z25" t="str">
            <v>AGS</v>
          </cell>
          <cell r="AQ25" t="str">
            <v>M</v>
          </cell>
          <cell r="BW25">
            <v>1.5699999999999999E-2</v>
          </cell>
          <cell r="EQ25">
            <v>0</v>
          </cell>
        </row>
        <row r="26">
          <cell r="Z26" t="str">
            <v>AGS</v>
          </cell>
          <cell r="AQ26" t="str">
            <v>M</v>
          </cell>
          <cell r="BW26">
            <v>4.7556534000000008</v>
          </cell>
          <cell r="EQ26">
            <v>0</v>
          </cell>
        </row>
        <row r="27">
          <cell r="Z27" t="str">
            <v>AGS</v>
          </cell>
          <cell r="AQ27" t="str">
            <v>M</v>
          </cell>
          <cell r="BW27">
            <v>0</v>
          </cell>
          <cell r="EQ27">
            <v>0</v>
          </cell>
        </row>
        <row r="28">
          <cell r="Z28" t="str">
            <v>AGS</v>
          </cell>
          <cell r="AQ28" t="str">
            <v>M</v>
          </cell>
          <cell r="BW28">
            <v>0.79329357</v>
          </cell>
          <cell r="EQ28">
            <v>0</v>
          </cell>
        </row>
        <row r="29">
          <cell r="Z29" t="str">
            <v>AGS</v>
          </cell>
          <cell r="AQ29" t="str">
            <v>M</v>
          </cell>
          <cell r="BW29">
            <v>1.85380378</v>
          </cell>
          <cell r="EQ29">
            <v>0</v>
          </cell>
        </row>
        <row r="30">
          <cell r="Z30" t="str">
            <v>AGS</v>
          </cell>
          <cell r="AQ30" t="str">
            <v>M</v>
          </cell>
          <cell r="BW30">
            <v>0.23045272</v>
          </cell>
          <cell r="EQ30">
            <v>0</v>
          </cell>
        </row>
        <row r="31">
          <cell r="Z31" t="str">
            <v>AGS</v>
          </cell>
          <cell r="AQ31" t="str">
            <v>Cons.</v>
          </cell>
          <cell r="BW31">
            <v>80.275357430000014</v>
          </cell>
          <cell r="EQ31">
            <v>100.6</v>
          </cell>
        </row>
        <row r="32">
          <cell r="Z32" t="str">
            <v>AGS</v>
          </cell>
          <cell r="AQ32" t="str">
            <v>E y P</v>
          </cell>
          <cell r="BW32">
            <v>4.0955881700000001</v>
          </cell>
          <cell r="EQ32" t="str">
            <v xml:space="preserve"> </v>
          </cell>
        </row>
        <row r="33">
          <cell r="Z33" t="str">
            <v>AGS</v>
          </cell>
          <cell r="AQ33" t="str">
            <v>C y R</v>
          </cell>
          <cell r="BW33">
            <v>11.829944059999999</v>
          </cell>
          <cell r="EQ33" t="str">
            <v xml:space="preserve"> </v>
          </cell>
        </row>
        <row r="34">
          <cell r="Z34" t="str">
            <v>BC</v>
          </cell>
          <cell r="AQ34">
            <v>0</v>
          </cell>
          <cell r="BW34">
            <v>95.177764940000003</v>
          </cell>
          <cell r="EQ34">
            <v>0</v>
          </cell>
        </row>
        <row r="35">
          <cell r="Z35" t="str">
            <v>BC</v>
          </cell>
          <cell r="AQ35" t="str">
            <v>M</v>
          </cell>
          <cell r="BW35">
            <v>6.0289373799999995</v>
          </cell>
          <cell r="EQ35">
            <v>0</v>
          </cell>
        </row>
        <row r="36">
          <cell r="Z36" t="str">
            <v>BC</v>
          </cell>
          <cell r="AQ36" t="str">
            <v>M</v>
          </cell>
          <cell r="BW36">
            <v>36.199042349999999</v>
          </cell>
          <cell r="EQ36">
            <v>0</v>
          </cell>
        </row>
        <row r="37">
          <cell r="Z37" t="str">
            <v>BC</v>
          </cell>
          <cell r="AQ37" t="str">
            <v>M</v>
          </cell>
          <cell r="BW37">
            <v>36.590868660000005</v>
          </cell>
          <cell r="EQ37">
            <v>0</v>
          </cell>
        </row>
        <row r="38">
          <cell r="Z38" t="str">
            <v>BC</v>
          </cell>
          <cell r="AQ38" t="str">
            <v>Cons.</v>
          </cell>
          <cell r="BW38">
            <v>2.6499568900000003</v>
          </cell>
          <cell r="EQ38">
            <v>0</v>
          </cell>
        </row>
        <row r="39">
          <cell r="Z39" t="str">
            <v>BC</v>
          </cell>
          <cell r="AQ39" t="str">
            <v>E y P</v>
          </cell>
          <cell r="BW39">
            <v>2.05370666</v>
          </cell>
          <cell r="EQ39" t="str">
            <v xml:space="preserve"> </v>
          </cell>
        </row>
        <row r="40">
          <cell r="Z40" t="str">
            <v>BC</v>
          </cell>
          <cell r="AQ40" t="str">
            <v>C y R</v>
          </cell>
          <cell r="BW40">
            <v>11.655253000000002</v>
          </cell>
          <cell r="EQ40" t="str">
            <v xml:space="preserve"> </v>
          </cell>
        </row>
        <row r="41">
          <cell r="Z41" t="str">
            <v>BCS</v>
          </cell>
          <cell r="AQ41">
            <v>0</v>
          </cell>
          <cell r="BW41">
            <v>185.52662949000003</v>
          </cell>
          <cell r="EQ41">
            <v>61.190169999999959</v>
          </cell>
        </row>
        <row r="42">
          <cell r="Z42" t="str">
            <v>BCS</v>
          </cell>
          <cell r="AQ42" t="str">
            <v>M</v>
          </cell>
          <cell r="BW42">
            <v>30.206672280000003</v>
          </cell>
          <cell r="EQ42">
            <v>2.6129999999999978</v>
          </cell>
        </row>
        <row r="43">
          <cell r="Z43" t="str">
            <v>BCS</v>
          </cell>
          <cell r="AQ43" t="str">
            <v>M</v>
          </cell>
          <cell r="BW43">
            <v>0.22677507999999999</v>
          </cell>
          <cell r="EQ43">
            <v>0</v>
          </cell>
        </row>
        <row r="44">
          <cell r="Z44" t="str">
            <v>BCS</v>
          </cell>
          <cell r="AQ44" t="str">
            <v>M</v>
          </cell>
          <cell r="BW44">
            <v>17.184957939999997</v>
          </cell>
          <cell r="EQ44">
            <v>2.25</v>
          </cell>
        </row>
        <row r="45">
          <cell r="Z45" t="str">
            <v>BCS</v>
          </cell>
          <cell r="AQ45" t="str">
            <v>M</v>
          </cell>
          <cell r="BW45">
            <v>12.408677819999999</v>
          </cell>
          <cell r="EQ45">
            <v>3.5</v>
          </cell>
        </row>
        <row r="46">
          <cell r="Z46" t="str">
            <v>BCS</v>
          </cell>
          <cell r="AQ46" t="str">
            <v>M</v>
          </cell>
          <cell r="BW46">
            <v>19.984735100000002</v>
          </cell>
          <cell r="EQ46">
            <v>3.84</v>
          </cell>
        </row>
        <row r="47">
          <cell r="Z47" t="str">
            <v>BCS</v>
          </cell>
          <cell r="AQ47" t="str">
            <v>M</v>
          </cell>
          <cell r="BW47">
            <v>11.028363369999999</v>
          </cell>
          <cell r="EQ47">
            <v>3.99</v>
          </cell>
        </row>
        <row r="48">
          <cell r="Z48" t="str">
            <v>BCS</v>
          </cell>
          <cell r="AQ48" t="str">
            <v>M</v>
          </cell>
          <cell r="BW48">
            <v>15.13424582</v>
          </cell>
          <cell r="EQ48">
            <v>3.5</v>
          </cell>
        </row>
        <row r="49">
          <cell r="Z49" t="str">
            <v>BCS</v>
          </cell>
          <cell r="AQ49" t="str">
            <v>M</v>
          </cell>
          <cell r="BW49">
            <v>0</v>
          </cell>
          <cell r="EQ49" t="str">
            <v/>
          </cell>
        </row>
        <row r="50">
          <cell r="Z50" t="str">
            <v>BCS</v>
          </cell>
          <cell r="AQ50" t="str">
            <v>Cons.</v>
          </cell>
          <cell r="BW50">
            <v>65.590521330000001</v>
          </cell>
          <cell r="EQ50">
            <v>41.497169999999961</v>
          </cell>
        </row>
        <row r="51">
          <cell r="Z51" t="str">
            <v>BCS</v>
          </cell>
          <cell r="AQ51" t="str">
            <v>E y P</v>
          </cell>
          <cell r="BW51">
            <v>2.4765041800000001</v>
          </cell>
          <cell r="EQ51" t="str">
            <v xml:space="preserve"> </v>
          </cell>
        </row>
        <row r="52">
          <cell r="Z52" t="str">
            <v>BCS</v>
          </cell>
          <cell r="AQ52" t="str">
            <v>C y R</v>
          </cell>
          <cell r="BW52">
            <v>11.285176570000001</v>
          </cell>
          <cell r="EQ52" t="str">
            <v xml:space="preserve"> </v>
          </cell>
        </row>
        <row r="53">
          <cell r="Z53" t="str">
            <v>CAM</v>
          </cell>
          <cell r="AQ53">
            <v>0</v>
          </cell>
          <cell r="BW53">
            <v>292.68143902000008</v>
          </cell>
          <cell r="EQ53">
            <v>190.71619999999999</v>
          </cell>
        </row>
        <row r="54">
          <cell r="Z54" t="str">
            <v>CAM</v>
          </cell>
          <cell r="AQ54" t="str">
            <v>M</v>
          </cell>
          <cell r="BW54">
            <v>11.5384358</v>
          </cell>
          <cell r="EQ54">
            <v>3.2</v>
          </cell>
        </row>
        <row r="55">
          <cell r="Z55" t="str">
            <v>CAM</v>
          </cell>
          <cell r="AQ55" t="str">
            <v>M</v>
          </cell>
          <cell r="BW55">
            <v>11.908366259999998</v>
          </cell>
          <cell r="EQ55">
            <v>4.2</v>
          </cell>
        </row>
        <row r="56">
          <cell r="Z56" t="str">
            <v>CAM</v>
          </cell>
          <cell r="AQ56" t="str">
            <v>M</v>
          </cell>
          <cell r="BW56">
            <v>14.697478389999999</v>
          </cell>
          <cell r="EQ56">
            <v>3.9024000000000001</v>
          </cell>
        </row>
        <row r="57">
          <cell r="Z57" t="str">
            <v>CAM</v>
          </cell>
          <cell r="AQ57" t="str">
            <v>M</v>
          </cell>
          <cell r="BW57">
            <v>0</v>
          </cell>
          <cell r="EQ57">
            <v>0</v>
          </cell>
        </row>
        <row r="58">
          <cell r="Z58" t="str">
            <v>CAM</v>
          </cell>
          <cell r="AQ58" t="str">
            <v>M</v>
          </cell>
          <cell r="BW58">
            <v>0.28521090999999998</v>
          </cell>
          <cell r="EQ58">
            <v>0</v>
          </cell>
        </row>
        <row r="59">
          <cell r="Z59" t="str">
            <v>CAM</v>
          </cell>
          <cell r="AQ59" t="str">
            <v>Cons.</v>
          </cell>
          <cell r="BW59">
            <v>235.37126643000002</v>
          </cell>
          <cell r="EQ59">
            <v>179.41379999999998</v>
          </cell>
        </row>
        <row r="60">
          <cell r="Z60" t="str">
            <v>CAM</v>
          </cell>
          <cell r="AQ60" t="str">
            <v>E y P</v>
          </cell>
          <cell r="BW60">
            <v>3.2998089100000003</v>
          </cell>
          <cell r="EQ60" t="str">
            <v xml:space="preserve"> </v>
          </cell>
        </row>
        <row r="61">
          <cell r="Z61" t="str">
            <v>CAM</v>
          </cell>
          <cell r="AQ61" t="str">
            <v>C y R</v>
          </cell>
          <cell r="BW61">
            <v>15.580872320000001</v>
          </cell>
          <cell r="EQ61" t="str">
            <v xml:space="preserve"> </v>
          </cell>
        </row>
        <row r="62">
          <cell r="Z62" t="str">
            <v>CHS</v>
          </cell>
          <cell r="AQ62">
            <v>0</v>
          </cell>
          <cell r="BW62">
            <v>636.83763379000004</v>
          </cell>
          <cell r="EQ62">
            <v>63.685226</v>
          </cell>
        </row>
        <row r="63">
          <cell r="Z63" t="str">
            <v>CHS</v>
          </cell>
          <cell r="AQ63" t="str">
            <v>M</v>
          </cell>
          <cell r="BW63">
            <v>2.6073374300000003</v>
          </cell>
          <cell r="EQ63">
            <v>0</v>
          </cell>
        </row>
        <row r="64">
          <cell r="Z64" t="str">
            <v>CHS</v>
          </cell>
          <cell r="AQ64" t="str">
            <v>M</v>
          </cell>
          <cell r="BW64">
            <v>13.781492450000002</v>
          </cell>
          <cell r="EQ64">
            <v>1.0783499999999999</v>
          </cell>
        </row>
        <row r="65">
          <cell r="Z65" t="str">
            <v>CHS</v>
          </cell>
          <cell r="AQ65" t="str">
            <v>M</v>
          </cell>
          <cell r="BW65">
            <v>9.541675699999999</v>
          </cell>
          <cell r="EQ65">
            <v>1.2284999999999999</v>
          </cell>
        </row>
        <row r="66">
          <cell r="Z66" t="str">
            <v>CHS</v>
          </cell>
          <cell r="AQ66" t="str">
            <v>M</v>
          </cell>
          <cell r="BW66">
            <v>4.34753246</v>
          </cell>
          <cell r="EQ66">
            <v>0</v>
          </cell>
        </row>
        <row r="67">
          <cell r="Z67" t="str">
            <v>CHS</v>
          </cell>
          <cell r="AQ67" t="str">
            <v>M</v>
          </cell>
          <cell r="BW67">
            <v>7.7128091400000001</v>
          </cell>
          <cell r="EQ67">
            <v>1.0750000000000006</v>
          </cell>
        </row>
        <row r="68">
          <cell r="Z68" t="str">
            <v>CHS</v>
          </cell>
          <cell r="AQ68" t="str">
            <v>M</v>
          </cell>
          <cell r="BW68">
            <v>10.437569100000001</v>
          </cell>
          <cell r="EQ68">
            <v>0</v>
          </cell>
        </row>
        <row r="69">
          <cell r="Z69" t="str">
            <v>CHS</v>
          </cell>
          <cell r="AQ69" t="str">
            <v>M</v>
          </cell>
          <cell r="BW69">
            <v>8.4895464899999986</v>
          </cell>
          <cell r="EQ69">
            <v>0.33000000000000013</v>
          </cell>
        </row>
        <row r="70">
          <cell r="Z70" t="str">
            <v>CHS</v>
          </cell>
          <cell r="AQ70" t="str">
            <v>M</v>
          </cell>
          <cell r="BW70">
            <v>10.33066212</v>
          </cell>
          <cell r="EQ70">
            <v>1.3228800000000001</v>
          </cell>
        </row>
        <row r="71">
          <cell r="Z71" t="str">
            <v>CHS</v>
          </cell>
          <cell r="AQ71" t="str">
            <v>M</v>
          </cell>
          <cell r="BW71">
            <v>9.2262303599999989</v>
          </cell>
          <cell r="EQ71">
            <v>2.38</v>
          </cell>
        </row>
        <row r="72">
          <cell r="Z72" t="str">
            <v>CHS</v>
          </cell>
          <cell r="AQ72" t="str">
            <v>M</v>
          </cell>
          <cell r="BW72">
            <v>15.735972690000001</v>
          </cell>
          <cell r="EQ72">
            <v>1.8431999999999999</v>
          </cell>
        </row>
        <row r="73">
          <cell r="Z73" t="str">
            <v>CHS</v>
          </cell>
          <cell r="AQ73" t="str">
            <v>M</v>
          </cell>
          <cell r="BW73">
            <v>5.9330889999999997E-2</v>
          </cell>
          <cell r="EQ73">
            <v>0</v>
          </cell>
        </row>
        <row r="74">
          <cell r="Z74" t="str">
            <v>CHS</v>
          </cell>
          <cell r="AQ74" t="str">
            <v>M</v>
          </cell>
          <cell r="BW74">
            <v>9.5147467599999995</v>
          </cell>
          <cell r="EQ74">
            <v>1.1138400000000002</v>
          </cell>
        </row>
        <row r="75">
          <cell r="Z75" t="str">
            <v>CHS</v>
          </cell>
          <cell r="AQ75" t="str">
            <v>M</v>
          </cell>
          <cell r="BW75">
            <v>8.2830456100000003</v>
          </cell>
          <cell r="EQ75">
            <v>0.21419999999999997</v>
          </cell>
        </row>
        <row r="76">
          <cell r="Z76" t="str">
            <v>CHS</v>
          </cell>
          <cell r="AQ76" t="str">
            <v>M</v>
          </cell>
          <cell r="BW76">
            <v>0</v>
          </cell>
          <cell r="EQ76">
            <v>0</v>
          </cell>
        </row>
        <row r="77">
          <cell r="Z77" t="str">
            <v>CHS</v>
          </cell>
          <cell r="AQ77" t="str">
            <v>M</v>
          </cell>
          <cell r="BW77">
            <v>8.0189019500000001</v>
          </cell>
          <cell r="EQ77">
            <v>1.9500000000000011</v>
          </cell>
        </row>
        <row r="78">
          <cell r="Z78" t="str">
            <v>CHS</v>
          </cell>
          <cell r="AQ78" t="str">
            <v>M</v>
          </cell>
          <cell r="BW78">
            <v>6.3566937499999998</v>
          </cell>
          <cell r="EQ78">
            <v>1.6499999999999988</v>
          </cell>
        </row>
        <row r="79">
          <cell r="Z79" t="str">
            <v>CHS</v>
          </cell>
          <cell r="AQ79" t="str">
            <v>M</v>
          </cell>
          <cell r="BW79">
            <v>9.6900000000000003E-4</v>
          </cell>
          <cell r="EQ79">
            <v>0</v>
          </cell>
        </row>
        <row r="80">
          <cell r="Z80" t="str">
            <v>CHS</v>
          </cell>
          <cell r="AQ80" t="str">
            <v>M</v>
          </cell>
          <cell r="BW80">
            <v>9.4565017299999994</v>
          </cell>
          <cell r="EQ80">
            <v>1.0556000000000001</v>
          </cell>
        </row>
        <row r="81">
          <cell r="Z81" t="str">
            <v>CHS</v>
          </cell>
          <cell r="AQ81" t="str">
            <v>M</v>
          </cell>
          <cell r="BW81">
            <v>8.0947826599999999</v>
          </cell>
          <cell r="EQ81">
            <v>0</v>
          </cell>
        </row>
        <row r="82">
          <cell r="Z82" t="str">
            <v>CHS</v>
          </cell>
          <cell r="AQ82" t="str">
            <v>M</v>
          </cell>
          <cell r="BW82">
            <v>9.3439963499999994</v>
          </cell>
          <cell r="EQ82">
            <v>0.63039999999999941</v>
          </cell>
        </row>
        <row r="83">
          <cell r="Z83" t="str">
            <v>CHS</v>
          </cell>
          <cell r="AQ83" t="str">
            <v>M</v>
          </cell>
          <cell r="BW83">
            <v>2.95128733</v>
          </cell>
          <cell r="EQ83">
            <v>0</v>
          </cell>
        </row>
        <row r="84">
          <cell r="Z84" t="str">
            <v>CHS</v>
          </cell>
          <cell r="AQ84" t="str">
            <v>M</v>
          </cell>
          <cell r="BW84">
            <v>7.7046540700000001</v>
          </cell>
          <cell r="EQ84">
            <v>0</v>
          </cell>
        </row>
        <row r="85">
          <cell r="Z85" t="str">
            <v>CHS</v>
          </cell>
          <cell r="AQ85" t="str">
            <v>M</v>
          </cell>
          <cell r="BW85">
            <v>1.8465546900000001</v>
          </cell>
          <cell r="EQ85">
            <v>0</v>
          </cell>
        </row>
        <row r="86">
          <cell r="Z86" t="str">
            <v>CHS</v>
          </cell>
          <cell r="AQ86" t="str">
            <v>M</v>
          </cell>
          <cell r="BW86">
            <v>3.2320272899999996</v>
          </cell>
          <cell r="EQ86">
            <v>0</v>
          </cell>
        </row>
        <row r="87">
          <cell r="Z87" t="str">
            <v>CHS</v>
          </cell>
          <cell r="AQ87" t="str">
            <v>M</v>
          </cell>
          <cell r="BW87">
            <v>12.171857430000001</v>
          </cell>
          <cell r="EQ87">
            <v>1.8381999999999998</v>
          </cell>
        </row>
        <row r="88">
          <cell r="Z88" t="str">
            <v>CHS</v>
          </cell>
          <cell r="AQ88" t="str">
            <v>M</v>
          </cell>
          <cell r="BW88">
            <v>3.1033993600000001</v>
          </cell>
          <cell r="EQ88">
            <v>0</v>
          </cell>
        </row>
        <row r="89">
          <cell r="Z89" t="str">
            <v>CHS</v>
          </cell>
          <cell r="AQ89" t="str">
            <v>M</v>
          </cell>
          <cell r="BW89">
            <v>13.451977919999999</v>
          </cell>
          <cell r="EQ89">
            <v>2.0000000000000013</v>
          </cell>
        </row>
        <row r="90">
          <cell r="Z90" t="str">
            <v>CHS</v>
          </cell>
          <cell r="AQ90" t="str">
            <v>M</v>
          </cell>
          <cell r="BW90">
            <v>11.063164260000001</v>
          </cell>
          <cell r="EQ90">
            <v>1.5970500000000001</v>
          </cell>
        </row>
        <row r="91">
          <cell r="Z91" t="str">
            <v>CHS</v>
          </cell>
          <cell r="AQ91" t="str">
            <v>M</v>
          </cell>
          <cell r="BW91">
            <v>6.1415921099999995</v>
          </cell>
          <cell r="EQ91">
            <v>0.59514000000000011</v>
          </cell>
        </row>
        <row r="92">
          <cell r="Z92" t="str">
            <v>CHS</v>
          </cell>
          <cell r="AQ92" t="str">
            <v>M</v>
          </cell>
          <cell r="BW92">
            <v>5.93558056</v>
          </cell>
          <cell r="EQ92">
            <v>0.32577999999999996</v>
          </cell>
        </row>
        <row r="93">
          <cell r="Z93" t="str">
            <v>CHS</v>
          </cell>
          <cell r="AQ93" t="str">
            <v>M</v>
          </cell>
          <cell r="BW93">
            <v>9.8607591600000006</v>
          </cell>
          <cell r="EQ93">
            <v>1.18876</v>
          </cell>
        </row>
        <row r="94">
          <cell r="Z94" t="str">
            <v>CHS</v>
          </cell>
          <cell r="AQ94" t="str">
            <v>M</v>
          </cell>
          <cell r="BW94">
            <v>5.0965335599999992</v>
          </cell>
          <cell r="EQ94">
            <v>0.42400000000000004</v>
          </cell>
        </row>
        <row r="95">
          <cell r="Z95" t="str">
            <v>CHS</v>
          </cell>
          <cell r="AQ95" t="str">
            <v>M</v>
          </cell>
          <cell r="BW95">
            <v>0.13685478000000001</v>
          </cell>
          <cell r="EQ95">
            <v>0</v>
          </cell>
        </row>
        <row r="96">
          <cell r="Z96" t="str">
            <v>CHS</v>
          </cell>
          <cell r="AQ96" t="str">
            <v>M</v>
          </cell>
          <cell r="BW96">
            <v>4.4591448899999993</v>
          </cell>
          <cell r="EQ96">
            <v>0.52519999999999978</v>
          </cell>
        </row>
        <row r="97">
          <cell r="Z97" t="str">
            <v>CHS</v>
          </cell>
          <cell r="AQ97" t="str">
            <v>M</v>
          </cell>
          <cell r="BW97">
            <v>5.7333317900000003</v>
          </cell>
          <cell r="EQ97">
            <v>0.6583</v>
          </cell>
        </row>
        <row r="98">
          <cell r="Z98" t="str">
            <v>CHS</v>
          </cell>
          <cell r="AQ98" t="str">
            <v>M</v>
          </cell>
          <cell r="BW98">
            <v>3.0136157099999998</v>
          </cell>
          <cell r="EQ98">
            <v>0</v>
          </cell>
        </row>
        <row r="99">
          <cell r="Z99" t="str">
            <v>CHS</v>
          </cell>
          <cell r="AQ99" t="str">
            <v>M</v>
          </cell>
          <cell r="BW99">
            <v>12.044145350000001</v>
          </cell>
          <cell r="EQ99">
            <v>1.3530000000000013</v>
          </cell>
        </row>
        <row r="100">
          <cell r="Z100" t="str">
            <v>CHS</v>
          </cell>
          <cell r="AQ100" t="str">
            <v>M</v>
          </cell>
          <cell r="BW100">
            <v>5.4299280600000008</v>
          </cell>
          <cell r="EQ100">
            <v>0.1000000000000001</v>
          </cell>
        </row>
        <row r="101">
          <cell r="Z101" t="str">
            <v>CHS</v>
          </cell>
          <cell r="AQ101" t="str">
            <v>M</v>
          </cell>
          <cell r="BW101">
            <v>4.7301040000000003E-2</v>
          </cell>
          <cell r="EQ101">
            <v>0</v>
          </cell>
        </row>
        <row r="102">
          <cell r="Z102" t="str">
            <v>CHS</v>
          </cell>
          <cell r="AQ102" t="str">
            <v>M</v>
          </cell>
          <cell r="BW102">
            <v>8.18693794</v>
          </cell>
          <cell r="EQ102">
            <v>0.21942000000000003</v>
          </cell>
        </row>
        <row r="103">
          <cell r="Z103" t="str">
            <v>CHS</v>
          </cell>
          <cell r="AQ103" t="str">
            <v>M</v>
          </cell>
          <cell r="BW103">
            <v>4.2990008499999997</v>
          </cell>
          <cell r="EQ103">
            <v>8.069999999999999E-3</v>
          </cell>
        </row>
        <row r="104">
          <cell r="Z104" t="str">
            <v>CHS</v>
          </cell>
          <cell r="AQ104" t="str">
            <v>M</v>
          </cell>
          <cell r="BW104">
            <v>0.11443184000000001</v>
          </cell>
          <cell r="EQ104">
            <v>0</v>
          </cell>
        </row>
        <row r="105">
          <cell r="Z105" t="str">
            <v>CHS</v>
          </cell>
          <cell r="AQ105" t="str">
            <v>M</v>
          </cell>
          <cell r="BW105">
            <v>9.5897564299999996</v>
          </cell>
          <cell r="EQ105">
            <v>1.0373999999999999</v>
          </cell>
        </row>
        <row r="106">
          <cell r="Z106" t="str">
            <v>CHS</v>
          </cell>
          <cell r="AQ106" t="str">
            <v>M</v>
          </cell>
          <cell r="BW106">
            <v>12.330527609999999</v>
          </cell>
          <cell r="EQ106">
            <v>1.4685300000000001</v>
          </cell>
        </row>
        <row r="107">
          <cell r="Z107" t="str">
            <v>CHS</v>
          </cell>
          <cell r="AQ107" t="str">
            <v>M</v>
          </cell>
          <cell r="BW107">
            <v>8.5156871899999995</v>
          </cell>
          <cell r="EQ107">
            <v>1.3540800000000002</v>
          </cell>
        </row>
        <row r="108">
          <cell r="Z108" t="str">
            <v>CHS</v>
          </cell>
          <cell r="AQ108" t="str">
            <v>M</v>
          </cell>
          <cell r="BW108">
            <v>2.8987762900000003</v>
          </cell>
          <cell r="EQ108">
            <v>0.16719999999999999</v>
          </cell>
        </row>
        <row r="109">
          <cell r="Z109" t="str">
            <v>CHS</v>
          </cell>
          <cell r="AQ109" t="str">
            <v>M</v>
          </cell>
          <cell r="BW109">
            <v>5.4101576600000003</v>
          </cell>
          <cell r="EQ109">
            <v>0</v>
          </cell>
        </row>
        <row r="110">
          <cell r="Z110" t="str">
            <v>CHS</v>
          </cell>
          <cell r="AQ110" t="str">
            <v>M</v>
          </cell>
          <cell r="BW110">
            <v>5.6553362500000004</v>
          </cell>
          <cell r="EQ110">
            <v>3.000000000000003E-2</v>
          </cell>
        </row>
        <row r="111">
          <cell r="Z111" t="str">
            <v>CHS</v>
          </cell>
          <cell r="AQ111" t="str">
            <v>M</v>
          </cell>
          <cell r="BW111">
            <v>8.8727184899999987</v>
          </cell>
          <cell r="EQ111">
            <v>1.0307999999999995</v>
          </cell>
        </row>
        <row r="112">
          <cell r="Z112" t="str">
            <v>CHS</v>
          </cell>
          <cell r="AQ112" t="str">
            <v>M</v>
          </cell>
          <cell r="BW112">
            <v>4.5902789299999993</v>
          </cell>
          <cell r="EQ112">
            <v>0.16016000000000002</v>
          </cell>
        </row>
        <row r="113">
          <cell r="Z113" t="str">
            <v>CHS</v>
          </cell>
          <cell r="AQ113" t="str">
            <v>M</v>
          </cell>
          <cell r="BW113">
            <v>13.913852439999999</v>
          </cell>
          <cell r="EQ113">
            <v>1.1211200000000001</v>
          </cell>
        </row>
        <row r="114">
          <cell r="Z114" t="str">
            <v>CHS</v>
          </cell>
          <cell r="AQ114" t="str">
            <v>M</v>
          </cell>
          <cell r="BW114">
            <v>2.7622253400000005</v>
          </cell>
          <cell r="EQ114">
            <v>0</v>
          </cell>
        </row>
        <row r="115">
          <cell r="Z115" t="str">
            <v>CHS</v>
          </cell>
          <cell r="AQ115" t="str">
            <v>M</v>
          </cell>
          <cell r="BW115">
            <v>4.82057029</v>
          </cell>
          <cell r="EQ115">
            <v>0.26279999999999931</v>
          </cell>
        </row>
        <row r="116">
          <cell r="Z116" t="str">
            <v>CHS</v>
          </cell>
          <cell r="AQ116" t="str">
            <v>M</v>
          </cell>
          <cell r="BW116">
            <v>11.563232169999999</v>
          </cell>
          <cell r="EQ116">
            <v>1.5102359999999999</v>
          </cell>
        </row>
        <row r="117">
          <cell r="Z117" t="str">
            <v>CHS</v>
          </cell>
          <cell r="AQ117" t="str">
            <v>M</v>
          </cell>
          <cell r="BW117">
            <v>10.887359500000001</v>
          </cell>
          <cell r="EQ117">
            <v>1.2102999999999999</v>
          </cell>
        </row>
        <row r="118">
          <cell r="Z118" t="str">
            <v>CHS</v>
          </cell>
          <cell r="AQ118" t="str">
            <v>M</v>
          </cell>
          <cell r="BW118">
            <v>10.26539717</v>
          </cell>
          <cell r="EQ118">
            <v>1.1766300000000001</v>
          </cell>
        </row>
        <row r="119">
          <cell r="Z119" t="str">
            <v>CHS</v>
          </cell>
          <cell r="AQ119" t="str">
            <v>M</v>
          </cell>
          <cell r="BW119">
            <v>6.2395686599999998</v>
          </cell>
          <cell r="EQ119">
            <v>0.57000000000000062</v>
          </cell>
        </row>
        <row r="120">
          <cell r="Z120" t="str">
            <v>CHS</v>
          </cell>
          <cell r="AQ120" t="str">
            <v>M</v>
          </cell>
          <cell r="BW120">
            <v>1.98390976</v>
          </cell>
          <cell r="EQ120">
            <v>0</v>
          </cell>
        </row>
        <row r="121">
          <cell r="Z121" t="str">
            <v>CHS</v>
          </cell>
          <cell r="AQ121" t="str">
            <v>C</v>
          </cell>
          <cell r="BW121">
            <v>3.2179999999999999E-3</v>
          </cell>
          <cell r="EQ121">
            <v>0</v>
          </cell>
        </row>
        <row r="122">
          <cell r="Z122" t="str">
            <v>CHS</v>
          </cell>
          <cell r="AQ122" t="str">
            <v>M</v>
          </cell>
          <cell r="BW122">
            <v>7.6670000000000002E-3</v>
          </cell>
          <cell r="EQ122">
            <v>0</v>
          </cell>
        </row>
        <row r="123">
          <cell r="Z123" t="str">
            <v>CHS</v>
          </cell>
          <cell r="AQ123" t="str">
            <v>M</v>
          </cell>
          <cell r="BW123">
            <v>3.5759772999999999</v>
          </cell>
          <cell r="EQ123">
            <v>0</v>
          </cell>
        </row>
        <row r="124">
          <cell r="Z124" t="str">
            <v>CHS</v>
          </cell>
          <cell r="AQ124" t="str">
            <v>M</v>
          </cell>
          <cell r="BW124">
            <v>3.9121500000000005E-3</v>
          </cell>
          <cell r="EQ124">
            <v>0</v>
          </cell>
        </row>
        <row r="125">
          <cell r="Z125" t="str">
            <v>CHS</v>
          </cell>
          <cell r="AQ125" t="str">
            <v>M</v>
          </cell>
          <cell r="BW125">
            <v>2.0547873299999999</v>
          </cell>
          <cell r="EQ125">
            <v>0</v>
          </cell>
        </row>
        <row r="126">
          <cell r="Z126" t="str">
            <v>CHS</v>
          </cell>
          <cell r="AQ126" t="str">
            <v>M</v>
          </cell>
          <cell r="BW126">
            <v>3.9786346599999995</v>
          </cell>
          <cell r="EQ126">
            <v>0.45979999999999988</v>
          </cell>
        </row>
        <row r="127">
          <cell r="Z127" t="str">
            <v>CHS</v>
          </cell>
          <cell r="AQ127" t="str">
            <v>M</v>
          </cell>
          <cell r="BW127">
            <v>1.20722482</v>
          </cell>
          <cell r="EQ127">
            <v>0</v>
          </cell>
        </row>
        <row r="128">
          <cell r="Z128" t="str">
            <v>CHS</v>
          </cell>
          <cell r="AQ128" t="str">
            <v>M</v>
          </cell>
          <cell r="BW128">
            <v>0.70989448000000011</v>
          </cell>
          <cell r="EQ128">
            <v>0</v>
          </cell>
        </row>
        <row r="129">
          <cell r="Z129" t="str">
            <v>CHS</v>
          </cell>
          <cell r="AQ129" t="str">
            <v>M</v>
          </cell>
          <cell r="BW129">
            <v>2.3098428299999996</v>
          </cell>
          <cell r="EQ129">
            <v>0</v>
          </cell>
        </row>
        <row r="130">
          <cell r="Z130" t="str">
            <v>CHS</v>
          </cell>
          <cell r="AQ130" t="str">
            <v>M</v>
          </cell>
          <cell r="BW130">
            <v>3.5309188300000001</v>
          </cell>
          <cell r="EQ130">
            <v>0</v>
          </cell>
        </row>
        <row r="131">
          <cell r="Z131" t="str">
            <v>CHS</v>
          </cell>
          <cell r="AQ131" t="str">
            <v>M</v>
          </cell>
          <cell r="BW131">
            <v>2.7182332999999996</v>
          </cell>
          <cell r="EQ131">
            <v>0</v>
          </cell>
        </row>
        <row r="132">
          <cell r="Z132" t="str">
            <v>CHS</v>
          </cell>
          <cell r="AQ132" t="str">
            <v>M</v>
          </cell>
          <cell r="BW132">
            <v>0.48254688000000001</v>
          </cell>
          <cell r="EQ132">
            <v>0</v>
          </cell>
        </row>
        <row r="133">
          <cell r="Z133" t="str">
            <v>CHS</v>
          </cell>
          <cell r="AQ133" t="str">
            <v>M</v>
          </cell>
          <cell r="BW133">
            <v>3.8197662399999999</v>
          </cell>
          <cell r="EQ133">
            <v>0</v>
          </cell>
        </row>
        <row r="134">
          <cell r="Z134" t="str">
            <v>CHS</v>
          </cell>
          <cell r="AQ134" t="str">
            <v>M</v>
          </cell>
          <cell r="BW134">
            <v>2.20159218</v>
          </cell>
          <cell r="EQ134">
            <v>0</v>
          </cell>
        </row>
        <row r="135">
          <cell r="Z135" t="str">
            <v>CHS</v>
          </cell>
          <cell r="AQ135" t="str">
            <v>M</v>
          </cell>
          <cell r="BW135">
            <v>3.02159179</v>
          </cell>
          <cell r="EQ135">
            <v>0</v>
          </cell>
        </row>
        <row r="136">
          <cell r="Z136" t="str">
            <v>CHS</v>
          </cell>
          <cell r="AQ136" t="str">
            <v>M</v>
          </cell>
          <cell r="BW136">
            <v>4.9657827499999998</v>
          </cell>
          <cell r="EQ136">
            <v>0</v>
          </cell>
        </row>
        <row r="137">
          <cell r="Z137" t="str">
            <v>CHS</v>
          </cell>
          <cell r="AQ137" t="str">
            <v>M</v>
          </cell>
          <cell r="BW137">
            <v>0.30873553000000004</v>
          </cell>
          <cell r="EQ137">
            <v>0</v>
          </cell>
        </row>
        <row r="138">
          <cell r="Z138" t="str">
            <v>CHS</v>
          </cell>
          <cell r="AQ138" t="str">
            <v>M</v>
          </cell>
          <cell r="BW138">
            <v>0.19859485000000002</v>
          </cell>
          <cell r="EQ138">
            <v>0</v>
          </cell>
        </row>
        <row r="139">
          <cell r="Z139" t="str">
            <v>CHS</v>
          </cell>
          <cell r="AQ139" t="str">
            <v>M</v>
          </cell>
          <cell r="BW139">
            <v>0.32748923000000002</v>
          </cell>
          <cell r="EQ139">
            <v>0</v>
          </cell>
        </row>
        <row r="140">
          <cell r="Z140" t="str">
            <v>CHS</v>
          </cell>
          <cell r="AQ140" t="str">
            <v>M</v>
          </cell>
          <cell r="BW140">
            <v>1.860125E-2</v>
          </cell>
          <cell r="EQ140">
            <v>0</v>
          </cell>
        </row>
        <row r="141">
          <cell r="Z141" t="str">
            <v>CHS</v>
          </cell>
          <cell r="AQ141" t="str">
            <v>M</v>
          </cell>
          <cell r="BW141">
            <v>0.99397081999999992</v>
          </cell>
          <cell r="EQ141">
            <v>0</v>
          </cell>
        </row>
        <row r="142">
          <cell r="Z142" t="str">
            <v>CHS</v>
          </cell>
          <cell r="AQ142" t="str">
            <v>M</v>
          </cell>
          <cell r="BW142">
            <v>2.4856488699999999</v>
          </cell>
          <cell r="EQ142">
            <v>0</v>
          </cell>
        </row>
        <row r="143">
          <cell r="Z143" t="str">
            <v>CHS</v>
          </cell>
          <cell r="AQ143" t="str">
            <v>M</v>
          </cell>
          <cell r="BW143">
            <v>2.5217799999999999E-2</v>
          </cell>
          <cell r="EQ143">
            <v>0</v>
          </cell>
        </row>
        <row r="144">
          <cell r="Z144" t="str">
            <v>CHS</v>
          </cell>
          <cell r="AQ144" t="str">
            <v>M</v>
          </cell>
          <cell r="BW144">
            <v>0.20042479000000002</v>
          </cell>
          <cell r="EQ144">
            <v>0</v>
          </cell>
        </row>
        <row r="145">
          <cell r="Z145" t="str">
            <v>CHS</v>
          </cell>
          <cell r="AQ145" t="str">
            <v>M</v>
          </cell>
          <cell r="BW145">
            <v>0.83376810000000001</v>
          </cell>
          <cell r="EQ145">
            <v>0</v>
          </cell>
        </row>
        <row r="146">
          <cell r="Z146" t="str">
            <v>CHS</v>
          </cell>
          <cell r="AQ146" t="str">
            <v>M</v>
          </cell>
          <cell r="BW146">
            <v>0.10983149</v>
          </cell>
          <cell r="EQ146">
            <v>0</v>
          </cell>
        </row>
        <row r="147">
          <cell r="Z147" t="str">
            <v>CHS</v>
          </cell>
          <cell r="AQ147" t="str">
            <v>M</v>
          </cell>
          <cell r="BW147">
            <v>0.27810551999999999</v>
          </cell>
          <cell r="EQ147">
            <v>0</v>
          </cell>
        </row>
        <row r="148">
          <cell r="Z148" t="str">
            <v>CHS</v>
          </cell>
          <cell r="AQ148" t="str">
            <v>M</v>
          </cell>
          <cell r="BW148">
            <v>6.9601529999999995E-2</v>
          </cell>
          <cell r="EQ148">
            <v>0</v>
          </cell>
        </row>
        <row r="149">
          <cell r="Z149" t="str">
            <v>CHS</v>
          </cell>
          <cell r="AQ149" t="str">
            <v>M</v>
          </cell>
          <cell r="BW149">
            <v>3.2102979999999996E-2</v>
          </cell>
          <cell r="EQ149">
            <v>0</v>
          </cell>
        </row>
        <row r="150">
          <cell r="Z150" t="str">
            <v>CHS</v>
          </cell>
          <cell r="AQ150" t="str">
            <v>M</v>
          </cell>
          <cell r="BW150">
            <v>0.97850574000000001</v>
          </cell>
          <cell r="EQ150">
            <v>0</v>
          </cell>
        </row>
        <row r="151">
          <cell r="Z151" t="str">
            <v>CHS</v>
          </cell>
          <cell r="AQ151" t="str">
            <v>M</v>
          </cell>
          <cell r="BW151">
            <v>0.23381266000000001</v>
          </cell>
          <cell r="EQ151">
            <v>0</v>
          </cell>
        </row>
        <row r="152">
          <cell r="Z152" t="str">
            <v>CHS</v>
          </cell>
          <cell r="AQ152" t="str">
            <v>M</v>
          </cell>
          <cell r="BW152">
            <v>0.81446686000000013</v>
          </cell>
          <cell r="EQ152">
            <v>0</v>
          </cell>
        </row>
        <row r="153">
          <cell r="Z153" t="str">
            <v>CHS</v>
          </cell>
          <cell r="AQ153" t="str">
            <v>M</v>
          </cell>
          <cell r="BW153">
            <v>0.87875510000000001</v>
          </cell>
          <cell r="EQ153">
            <v>0</v>
          </cell>
        </row>
        <row r="154">
          <cell r="Z154" t="str">
            <v>CHS</v>
          </cell>
          <cell r="AQ154" t="str">
            <v>M</v>
          </cell>
          <cell r="BW154">
            <v>0.19291465000000002</v>
          </cell>
          <cell r="EQ154">
            <v>0</v>
          </cell>
        </row>
        <row r="155">
          <cell r="Z155" t="str">
            <v>CHS</v>
          </cell>
          <cell r="AQ155" t="str">
            <v>M</v>
          </cell>
          <cell r="BW155">
            <v>0.35537496000000002</v>
          </cell>
          <cell r="EQ155">
            <v>0</v>
          </cell>
        </row>
        <row r="156">
          <cell r="Z156" t="str">
            <v>CHS</v>
          </cell>
          <cell r="AQ156" t="str">
            <v>Cons.</v>
          </cell>
          <cell r="BW156">
            <v>135.37659605000002</v>
          </cell>
          <cell r="EQ156">
            <v>25.421280000000003</v>
          </cell>
        </row>
        <row r="157">
          <cell r="Z157" t="str">
            <v>CHS</v>
          </cell>
          <cell r="AQ157" t="str">
            <v>E y P</v>
          </cell>
          <cell r="BW157">
            <v>4.2698987400000004</v>
          </cell>
          <cell r="EQ157" t="str">
            <v xml:space="preserve"> </v>
          </cell>
        </row>
        <row r="158">
          <cell r="Z158" t="str">
            <v>CHS</v>
          </cell>
          <cell r="AQ158" t="str">
            <v>C y R</v>
          </cell>
          <cell r="BW158">
            <v>55.600394919999999</v>
          </cell>
          <cell r="EQ158" t="str">
            <v xml:space="preserve"> </v>
          </cell>
        </row>
        <row r="159">
          <cell r="Z159" t="str">
            <v>CHI</v>
          </cell>
          <cell r="AQ159">
            <v>0</v>
          </cell>
          <cell r="BW159">
            <v>398.58034993000007</v>
          </cell>
          <cell r="EQ159">
            <v>22.399549999999991</v>
          </cell>
        </row>
        <row r="160">
          <cell r="Z160" t="str">
            <v>CHI</v>
          </cell>
          <cell r="AQ160" t="str">
            <v>M</v>
          </cell>
          <cell r="BW160">
            <v>15.25739074</v>
          </cell>
          <cell r="EQ160">
            <v>0.7503999999999984</v>
          </cell>
        </row>
        <row r="161">
          <cell r="Z161" t="str">
            <v>CHI</v>
          </cell>
          <cell r="AQ161" t="str">
            <v>M</v>
          </cell>
          <cell r="BW161">
            <v>6.3694650000000005E-2</v>
          </cell>
          <cell r="EQ161">
            <v>0</v>
          </cell>
        </row>
        <row r="162">
          <cell r="Z162" t="str">
            <v>CHI</v>
          </cell>
          <cell r="AQ162" t="str">
            <v>M</v>
          </cell>
          <cell r="BW162">
            <v>61.862044040000001</v>
          </cell>
          <cell r="EQ162">
            <v>1.5466</v>
          </cell>
        </row>
        <row r="163">
          <cell r="Z163" t="str">
            <v>CHI</v>
          </cell>
          <cell r="AQ163" t="str">
            <v>M</v>
          </cell>
          <cell r="BW163">
            <v>12.56465</v>
          </cell>
          <cell r="EQ163">
            <v>1.44E-2</v>
          </cell>
        </row>
        <row r="164">
          <cell r="Z164" t="str">
            <v>CHI</v>
          </cell>
          <cell r="AQ164" t="str">
            <v>M</v>
          </cell>
          <cell r="BW164">
            <v>21.959028580000002</v>
          </cell>
          <cell r="EQ164">
            <v>0.28559999999999997</v>
          </cell>
        </row>
        <row r="165">
          <cell r="Z165" t="str">
            <v>CHI</v>
          </cell>
          <cell r="AQ165" t="str">
            <v>M</v>
          </cell>
          <cell r="BW165">
            <v>15.798543909999999</v>
          </cell>
          <cell r="EQ165">
            <v>0.49</v>
          </cell>
        </row>
        <row r="166">
          <cell r="Z166" t="str">
            <v>CHI</v>
          </cell>
          <cell r="AQ166" t="str">
            <v>M</v>
          </cell>
          <cell r="BW166">
            <v>27.745406350000003</v>
          </cell>
          <cell r="EQ166">
            <v>1.9710000000000003</v>
          </cell>
        </row>
        <row r="167">
          <cell r="Z167" t="str">
            <v>CHI</v>
          </cell>
          <cell r="AQ167" t="str">
            <v>M</v>
          </cell>
          <cell r="BW167">
            <v>9.674245599999999</v>
          </cell>
          <cell r="EQ167">
            <v>0</v>
          </cell>
        </row>
        <row r="168">
          <cell r="Z168" t="str">
            <v>CHI</v>
          </cell>
          <cell r="AQ168" t="str">
            <v>M</v>
          </cell>
          <cell r="BW168">
            <v>120.11887022000001</v>
          </cell>
          <cell r="EQ168">
            <v>1.4334999999999962</v>
          </cell>
        </row>
        <row r="169">
          <cell r="Z169" t="str">
            <v>CHI</v>
          </cell>
          <cell r="AQ169" t="str">
            <v>M</v>
          </cell>
          <cell r="BW169">
            <v>30.404258900000002</v>
          </cell>
          <cell r="EQ169">
            <v>2.8999999999999977</v>
          </cell>
        </row>
        <row r="170">
          <cell r="Z170" t="str">
            <v>CHI</v>
          </cell>
          <cell r="AQ170" t="str">
            <v>M</v>
          </cell>
          <cell r="BW170">
            <v>0.28915319</v>
          </cell>
          <cell r="EQ170">
            <v>0</v>
          </cell>
        </row>
        <row r="171">
          <cell r="Z171" t="str">
            <v>CHI</v>
          </cell>
          <cell r="AQ171" t="str">
            <v>M</v>
          </cell>
          <cell r="BW171">
            <v>5.126758E-2</v>
          </cell>
          <cell r="EQ171">
            <v>0</v>
          </cell>
        </row>
        <row r="172">
          <cell r="Z172" t="str">
            <v>CHI</v>
          </cell>
          <cell r="AQ172" t="str">
            <v>M</v>
          </cell>
          <cell r="BW172">
            <v>0</v>
          </cell>
          <cell r="EQ172">
            <v>0</v>
          </cell>
        </row>
        <row r="173">
          <cell r="Z173" t="str">
            <v>CHI</v>
          </cell>
          <cell r="AQ173" t="str">
            <v>M</v>
          </cell>
          <cell r="BW173">
            <v>40.325606809999996</v>
          </cell>
          <cell r="EQ173">
            <v>0.72</v>
          </cell>
        </row>
        <row r="174">
          <cell r="Z174" t="str">
            <v>CHI</v>
          </cell>
          <cell r="AQ174" t="str">
            <v>Cons.</v>
          </cell>
          <cell r="BW174">
            <v>13.924025260000001</v>
          </cell>
          <cell r="EQ174">
            <v>12.288049999999998</v>
          </cell>
        </row>
        <row r="175">
          <cell r="Z175" t="str">
            <v>CHI</v>
          </cell>
          <cell r="AQ175" t="str">
            <v>E y P</v>
          </cell>
          <cell r="BW175">
            <v>1.64846618</v>
          </cell>
          <cell r="EQ175" t="str">
            <v xml:space="preserve"> </v>
          </cell>
        </row>
        <row r="176">
          <cell r="Z176" t="str">
            <v>CHI</v>
          </cell>
          <cell r="AQ176" t="str">
            <v>C y R</v>
          </cell>
          <cell r="BW176">
            <v>26.893697920000005</v>
          </cell>
          <cell r="EQ176" t="str">
            <v xml:space="preserve"> </v>
          </cell>
        </row>
        <row r="177">
          <cell r="Z177" t="str">
            <v>COA</v>
          </cell>
          <cell r="AQ177">
            <v>0</v>
          </cell>
          <cell r="BW177">
            <v>157.51114079999999</v>
          </cell>
          <cell r="EQ177">
            <v>33.045499999999997</v>
          </cell>
        </row>
        <row r="178">
          <cell r="Z178" t="str">
            <v>COA</v>
          </cell>
          <cell r="AQ178" t="str">
            <v>M</v>
          </cell>
          <cell r="BW178">
            <v>23.66304538</v>
          </cell>
          <cell r="EQ178">
            <v>0</v>
          </cell>
        </row>
        <row r="179">
          <cell r="Z179" t="str">
            <v>COA</v>
          </cell>
          <cell r="AQ179" t="str">
            <v>M</v>
          </cell>
          <cell r="BW179">
            <v>12.090644559999999</v>
          </cell>
          <cell r="EQ179">
            <v>3.6685999999999979</v>
          </cell>
        </row>
        <row r="180">
          <cell r="Z180" t="str">
            <v>COA</v>
          </cell>
          <cell r="AQ180" t="str">
            <v>M</v>
          </cell>
          <cell r="BW180">
            <v>31.210106230000001</v>
          </cell>
          <cell r="EQ180">
            <v>7</v>
          </cell>
        </row>
        <row r="181">
          <cell r="Z181" t="str">
            <v>COA</v>
          </cell>
          <cell r="AQ181" t="str">
            <v>M</v>
          </cell>
          <cell r="BW181">
            <v>7.9959336400000005</v>
          </cell>
          <cell r="EQ181">
            <v>2.2799999999999998</v>
          </cell>
        </row>
        <row r="182">
          <cell r="Z182" t="str">
            <v>COA</v>
          </cell>
          <cell r="AQ182" t="str">
            <v>M</v>
          </cell>
          <cell r="BW182">
            <v>7.4605232199999998</v>
          </cell>
          <cell r="EQ182">
            <v>1.5974999999999999</v>
          </cell>
        </row>
        <row r="183">
          <cell r="Z183" t="str">
            <v>COA</v>
          </cell>
          <cell r="AQ183" t="str">
            <v>M</v>
          </cell>
          <cell r="BW183">
            <v>13.14227108</v>
          </cell>
          <cell r="EQ183">
            <v>3.0090000000000003</v>
          </cell>
        </row>
        <row r="184">
          <cell r="Z184" t="str">
            <v>COA</v>
          </cell>
          <cell r="AQ184" t="str">
            <v>M</v>
          </cell>
          <cell r="BW184">
            <v>17.562351550000002</v>
          </cell>
          <cell r="EQ184">
            <v>0</v>
          </cell>
        </row>
        <row r="185">
          <cell r="Z185" t="str">
            <v>COA</v>
          </cell>
          <cell r="AQ185" t="str">
            <v>M</v>
          </cell>
          <cell r="BW185">
            <v>8.2746624099999995</v>
          </cell>
          <cell r="EQ185">
            <v>2.4803999999999995</v>
          </cell>
        </row>
        <row r="186">
          <cell r="Z186" t="str">
            <v>COA</v>
          </cell>
          <cell r="AQ186" t="str">
            <v>Cons.</v>
          </cell>
          <cell r="BW186">
            <v>16.698917160000001</v>
          </cell>
          <cell r="EQ186">
            <v>13.01</v>
          </cell>
        </row>
        <row r="187">
          <cell r="Z187" t="str">
            <v>COA</v>
          </cell>
          <cell r="AQ187" t="str">
            <v>E y P</v>
          </cell>
          <cell r="BW187">
            <v>2.4146612799999998</v>
          </cell>
          <cell r="EQ187" t="str">
            <v xml:space="preserve"> </v>
          </cell>
        </row>
        <row r="188">
          <cell r="Z188" t="str">
            <v>COA</v>
          </cell>
          <cell r="AQ188" t="str">
            <v>C y R</v>
          </cell>
          <cell r="BW188">
            <v>16.99802429</v>
          </cell>
          <cell r="EQ188" t="str">
            <v xml:space="preserve"> </v>
          </cell>
        </row>
        <row r="189">
          <cell r="Z189" t="str">
            <v>COL</v>
          </cell>
          <cell r="AQ189">
            <v>0</v>
          </cell>
          <cell r="BW189">
            <v>171.54994403999999</v>
          </cell>
          <cell r="EQ189">
            <v>54.924519999999987</v>
          </cell>
        </row>
        <row r="190">
          <cell r="Z190" t="str">
            <v>COL</v>
          </cell>
          <cell r="AQ190" t="str">
            <v>M</v>
          </cell>
          <cell r="BW190">
            <v>0.26259174000000002</v>
          </cell>
          <cell r="EQ190">
            <v>0.37</v>
          </cell>
        </row>
        <row r="191">
          <cell r="Z191" t="str">
            <v>COL</v>
          </cell>
          <cell r="AQ191" t="str">
            <v>M</v>
          </cell>
          <cell r="BW191">
            <v>2.1393475400000002</v>
          </cell>
          <cell r="EQ191">
            <v>0</v>
          </cell>
        </row>
        <row r="192">
          <cell r="Z192" t="str">
            <v>COL</v>
          </cell>
          <cell r="AQ192" t="str">
            <v>M</v>
          </cell>
          <cell r="BW192">
            <v>25.066990480000001</v>
          </cell>
          <cell r="EQ192">
            <v>5.04</v>
          </cell>
        </row>
        <row r="193">
          <cell r="Z193" t="str">
            <v>COL</v>
          </cell>
          <cell r="AQ193" t="str">
            <v>M</v>
          </cell>
          <cell r="BW193">
            <v>2.2799999999999999E-3</v>
          </cell>
          <cell r="EQ193">
            <v>0</v>
          </cell>
        </row>
        <row r="194">
          <cell r="Z194" t="str">
            <v>COL</v>
          </cell>
          <cell r="AQ194" t="str">
            <v>M</v>
          </cell>
          <cell r="BW194">
            <v>0.17991552999999999</v>
          </cell>
          <cell r="EQ194">
            <v>0</v>
          </cell>
        </row>
        <row r="195">
          <cell r="Z195" t="str">
            <v>COL</v>
          </cell>
          <cell r="AQ195" t="str">
            <v>M</v>
          </cell>
          <cell r="BW195">
            <v>15.300103439999999</v>
          </cell>
          <cell r="EQ195">
            <v>0</v>
          </cell>
        </row>
        <row r="196">
          <cell r="Z196" t="str">
            <v>COL</v>
          </cell>
          <cell r="AQ196" t="str">
            <v>M</v>
          </cell>
          <cell r="BW196">
            <v>0.10561736000000001</v>
          </cell>
          <cell r="EQ196">
            <v>0</v>
          </cell>
        </row>
        <row r="197">
          <cell r="Z197" t="str">
            <v>COL</v>
          </cell>
          <cell r="AQ197" t="str">
            <v>M</v>
          </cell>
          <cell r="BW197">
            <v>10.638719369999999</v>
          </cell>
          <cell r="EQ197">
            <v>2.1</v>
          </cell>
        </row>
        <row r="198">
          <cell r="Z198" t="str">
            <v>COL</v>
          </cell>
          <cell r="AQ198" t="str">
            <v>M</v>
          </cell>
          <cell r="BW198">
            <v>38.543670909999996</v>
          </cell>
          <cell r="EQ198">
            <v>2.5649999999999999</v>
          </cell>
        </row>
        <row r="199">
          <cell r="Z199" t="str">
            <v>COL</v>
          </cell>
          <cell r="AQ199" t="str">
            <v>M</v>
          </cell>
          <cell r="BW199">
            <v>1.4195459999999998E-2</v>
          </cell>
          <cell r="EQ199">
            <v>0</v>
          </cell>
        </row>
        <row r="200">
          <cell r="Z200" t="str">
            <v>COL</v>
          </cell>
          <cell r="AQ200" t="str">
            <v>M</v>
          </cell>
          <cell r="BW200">
            <v>0.16640327999999999</v>
          </cell>
          <cell r="EQ200">
            <v>0</v>
          </cell>
        </row>
        <row r="201">
          <cell r="Z201" t="str">
            <v>COL</v>
          </cell>
          <cell r="AQ201" t="str">
            <v>M</v>
          </cell>
          <cell r="BW201">
            <v>0</v>
          </cell>
          <cell r="EQ201">
            <v>0</v>
          </cell>
        </row>
        <row r="202">
          <cell r="Z202" t="str">
            <v>COL</v>
          </cell>
          <cell r="AQ202" t="str">
            <v>M</v>
          </cell>
          <cell r="BW202">
            <v>0</v>
          </cell>
          <cell r="EQ202">
            <v>0</v>
          </cell>
        </row>
        <row r="203">
          <cell r="Z203" t="str">
            <v>COL</v>
          </cell>
          <cell r="AQ203" t="str">
            <v>M</v>
          </cell>
          <cell r="BW203">
            <v>0</v>
          </cell>
          <cell r="EQ203" t="str">
            <v/>
          </cell>
        </row>
        <row r="204">
          <cell r="Z204" t="str">
            <v>COL</v>
          </cell>
          <cell r="AQ204" t="str">
            <v>M</v>
          </cell>
          <cell r="BW204">
            <v>0</v>
          </cell>
          <cell r="EQ204" t="str">
            <v/>
          </cell>
        </row>
        <row r="205">
          <cell r="Z205" t="str">
            <v>COL</v>
          </cell>
          <cell r="AQ205" t="str">
            <v>M</v>
          </cell>
          <cell r="BW205">
            <v>0</v>
          </cell>
          <cell r="EQ205" t="str">
            <v/>
          </cell>
        </row>
        <row r="206">
          <cell r="Z206" t="str">
            <v>COL</v>
          </cell>
          <cell r="AQ206" t="str">
            <v>Cons.</v>
          </cell>
          <cell r="BW206">
            <v>59.613919899999999</v>
          </cell>
          <cell r="EQ206">
            <v>44.849519999999991</v>
          </cell>
        </row>
        <row r="207">
          <cell r="Z207" t="str">
            <v>COL</v>
          </cell>
          <cell r="AQ207" t="str">
            <v>E y P</v>
          </cell>
          <cell r="BW207">
            <v>1.07222912</v>
          </cell>
          <cell r="EQ207" t="str">
            <v xml:space="preserve"> </v>
          </cell>
        </row>
        <row r="208">
          <cell r="Z208" t="str">
            <v>COL</v>
          </cell>
          <cell r="AQ208" t="str">
            <v>C y R</v>
          </cell>
          <cell r="BW208">
            <v>18.44395991</v>
          </cell>
          <cell r="EQ208" t="str">
            <v xml:space="preserve"> </v>
          </cell>
        </row>
        <row r="209">
          <cell r="Z209" t="str">
            <v>DGO</v>
          </cell>
          <cell r="AQ209">
            <v>0</v>
          </cell>
          <cell r="BW209">
            <v>234.85847281000002</v>
          </cell>
          <cell r="EQ209">
            <v>21.575999999999997</v>
          </cell>
        </row>
        <row r="210">
          <cell r="Z210" t="str">
            <v>DGO</v>
          </cell>
          <cell r="AQ210" t="str">
            <v>M</v>
          </cell>
          <cell r="BW210">
            <v>11.876371510000002</v>
          </cell>
          <cell r="EQ210">
            <v>2.2890000000000001</v>
          </cell>
        </row>
        <row r="211">
          <cell r="Z211" t="str">
            <v>DGO</v>
          </cell>
          <cell r="AQ211" t="str">
            <v>M</v>
          </cell>
          <cell r="BW211">
            <v>24.75456148</v>
          </cell>
          <cell r="EQ211">
            <v>0</v>
          </cell>
        </row>
        <row r="212">
          <cell r="Z212" t="str">
            <v>DGO</v>
          </cell>
          <cell r="AQ212" t="str">
            <v>M</v>
          </cell>
          <cell r="BW212">
            <v>21.99579164</v>
          </cell>
          <cell r="EQ212">
            <v>0.98999999999999655</v>
          </cell>
        </row>
        <row r="213">
          <cell r="Z213" t="str">
            <v>DGO</v>
          </cell>
          <cell r="AQ213" t="str">
            <v>M</v>
          </cell>
          <cell r="BW213">
            <v>12.829553160000001</v>
          </cell>
          <cell r="EQ213">
            <v>1.3400000000000005</v>
          </cell>
        </row>
        <row r="214">
          <cell r="Z214" t="str">
            <v>DGO</v>
          </cell>
          <cell r="AQ214" t="str">
            <v>M</v>
          </cell>
          <cell r="BW214">
            <v>9.9921010399999997</v>
          </cell>
          <cell r="EQ214">
            <v>2.1581999999999999</v>
          </cell>
        </row>
        <row r="215">
          <cell r="Z215" t="str">
            <v>DGO</v>
          </cell>
          <cell r="AQ215" t="str">
            <v>M</v>
          </cell>
          <cell r="BW215">
            <v>5.0530206200000007</v>
          </cell>
          <cell r="EQ215">
            <v>0.35280000000000089</v>
          </cell>
        </row>
        <row r="216">
          <cell r="Z216" t="str">
            <v>DGO</v>
          </cell>
          <cell r="AQ216" t="str">
            <v>M</v>
          </cell>
          <cell r="BW216">
            <v>8.493066240000001</v>
          </cell>
          <cell r="EQ216">
            <v>1.6991999999999998</v>
          </cell>
        </row>
        <row r="217">
          <cell r="Z217" t="str">
            <v>DGO</v>
          </cell>
          <cell r="AQ217" t="str">
            <v>M</v>
          </cell>
          <cell r="BW217">
            <v>17.823616000000001</v>
          </cell>
          <cell r="EQ217">
            <v>0</v>
          </cell>
        </row>
        <row r="218">
          <cell r="Z218" t="str">
            <v>DGO</v>
          </cell>
          <cell r="AQ218" t="str">
            <v>M</v>
          </cell>
          <cell r="BW218">
            <v>4.9822336899999993</v>
          </cell>
          <cell r="EQ218">
            <v>0.98280000000000001</v>
          </cell>
        </row>
        <row r="219">
          <cell r="Z219" t="str">
            <v>DGO</v>
          </cell>
          <cell r="AQ219" t="str">
            <v>M</v>
          </cell>
          <cell r="BW219">
            <v>0.51974586</v>
          </cell>
          <cell r="EQ219">
            <v>0</v>
          </cell>
        </row>
        <row r="220">
          <cell r="Z220" t="str">
            <v>DGO</v>
          </cell>
          <cell r="AQ220" t="str">
            <v>M</v>
          </cell>
          <cell r="BW220">
            <v>19.80289144</v>
          </cell>
          <cell r="EQ220">
            <v>0</v>
          </cell>
        </row>
        <row r="221">
          <cell r="Z221" t="str">
            <v>DGO</v>
          </cell>
          <cell r="AQ221" t="str">
            <v>M</v>
          </cell>
          <cell r="BW221">
            <v>9.5550093300000007</v>
          </cell>
          <cell r="EQ221">
            <v>0.85540000000000005</v>
          </cell>
        </row>
        <row r="222">
          <cell r="Z222" t="str">
            <v>DGO</v>
          </cell>
          <cell r="AQ222" t="str">
            <v>C</v>
          </cell>
          <cell r="BW222">
            <v>8.8748033900000003</v>
          </cell>
          <cell r="EQ222">
            <v>3.3599999999999998E-2</v>
          </cell>
        </row>
        <row r="223">
          <cell r="Z223" t="str">
            <v>DGO</v>
          </cell>
          <cell r="AQ223" t="str">
            <v>M</v>
          </cell>
          <cell r="BW223">
            <v>9.900563</v>
          </cell>
          <cell r="EQ223">
            <v>0</v>
          </cell>
        </row>
        <row r="224">
          <cell r="Z224" t="str">
            <v>DGO</v>
          </cell>
          <cell r="AQ224" t="str">
            <v>M</v>
          </cell>
          <cell r="BW224">
            <v>4.8999999999999998E-3</v>
          </cell>
          <cell r="EQ224">
            <v>0</v>
          </cell>
        </row>
        <row r="225">
          <cell r="Z225" t="str">
            <v>DGO</v>
          </cell>
          <cell r="AQ225" t="str">
            <v>M</v>
          </cell>
          <cell r="BW225">
            <v>9.900563</v>
          </cell>
          <cell r="EQ225">
            <v>0</v>
          </cell>
        </row>
        <row r="226">
          <cell r="Z226" t="str">
            <v>DGO</v>
          </cell>
          <cell r="AQ226" t="str">
            <v>C</v>
          </cell>
          <cell r="BW226">
            <v>0</v>
          </cell>
          <cell r="EQ226">
            <v>0</v>
          </cell>
        </row>
        <row r="227">
          <cell r="Z227" t="str">
            <v>DGO</v>
          </cell>
          <cell r="AQ227" t="str">
            <v>M</v>
          </cell>
          <cell r="BW227">
            <v>7.4435000000000002</v>
          </cell>
          <cell r="EQ227">
            <v>0</v>
          </cell>
        </row>
        <row r="228">
          <cell r="Z228" t="str">
            <v>DGO</v>
          </cell>
          <cell r="AQ228" t="str">
            <v>M</v>
          </cell>
          <cell r="BW228">
            <v>9.900563</v>
          </cell>
          <cell r="EQ228">
            <v>0</v>
          </cell>
        </row>
        <row r="229">
          <cell r="Z229" t="str">
            <v>DGO</v>
          </cell>
          <cell r="AQ229" t="str">
            <v>M</v>
          </cell>
          <cell r="BW229">
            <v>7.4435000000000002</v>
          </cell>
          <cell r="EQ229">
            <v>0</v>
          </cell>
        </row>
        <row r="230">
          <cell r="Z230" t="str">
            <v>DGO</v>
          </cell>
          <cell r="AQ230" t="str">
            <v>M</v>
          </cell>
          <cell r="BW230">
            <v>3.5969999999999999E-3</v>
          </cell>
          <cell r="EQ230">
            <v>0</v>
          </cell>
        </row>
        <row r="231">
          <cell r="Z231" t="str">
            <v>DGO</v>
          </cell>
          <cell r="AQ231" t="str">
            <v>Cons.</v>
          </cell>
          <cell r="BW231">
            <v>14.42556686</v>
          </cell>
          <cell r="EQ231">
            <v>10.875</v>
          </cell>
        </row>
        <row r="232">
          <cell r="Z232" t="str">
            <v>DGO</v>
          </cell>
          <cell r="AQ232" t="str">
            <v>E y P</v>
          </cell>
          <cell r="BW232">
            <v>2.2298028900000002</v>
          </cell>
          <cell r="EQ232" t="str">
            <v xml:space="preserve"> </v>
          </cell>
        </row>
        <row r="233">
          <cell r="Z233" t="str">
            <v>DGO</v>
          </cell>
          <cell r="AQ233" t="str">
            <v>C y R</v>
          </cell>
          <cell r="BW233">
            <v>17.053151660000001</v>
          </cell>
          <cell r="EQ233" t="str">
            <v xml:space="preserve"> </v>
          </cell>
        </row>
        <row r="234">
          <cell r="Z234" t="str">
            <v>GTO</v>
          </cell>
          <cell r="AQ234">
            <v>0</v>
          </cell>
          <cell r="BW234">
            <v>195.80407131999999</v>
          </cell>
          <cell r="EQ234">
            <v>1.1959200000000001</v>
          </cell>
        </row>
        <row r="235">
          <cell r="Z235" t="str">
            <v>GTO</v>
          </cell>
          <cell r="AQ235" t="str">
            <v>M</v>
          </cell>
          <cell r="BW235">
            <v>0</v>
          </cell>
          <cell r="EQ235">
            <v>0</v>
          </cell>
        </row>
        <row r="236">
          <cell r="Z236" t="str">
            <v>GTO</v>
          </cell>
          <cell r="AQ236" t="str">
            <v>M</v>
          </cell>
          <cell r="BW236">
            <v>8.6765699999999999</v>
          </cell>
          <cell r="EQ236">
            <v>0</v>
          </cell>
        </row>
        <row r="237">
          <cell r="Z237" t="str">
            <v>GTO</v>
          </cell>
          <cell r="AQ237" t="str">
            <v>M</v>
          </cell>
          <cell r="BW237">
            <v>8.7260360000000006</v>
          </cell>
          <cell r="EQ237">
            <v>0</v>
          </cell>
        </row>
        <row r="238">
          <cell r="Z238" t="str">
            <v>GTO</v>
          </cell>
          <cell r="AQ238" t="str">
            <v>M</v>
          </cell>
          <cell r="BW238">
            <v>0</v>
          </cell>
          <cell r="EQ238">
            <v>0</v>
          </cell>
        </row>
        <row r="239">
          <cell r="Z239" t="str">
            <v>GTO</v>
          </cell>
          <cell r="AQ239" t="str">
            <v>M</v>
          </cell>
          <cell r="BW239">
            <v>-1.488E-3</v>
          </cell>
          <cell r="EQ239">
            <v>0</v>
          </cell>
        </row>
        <row r="240">
          <cell r="Z240" t="str">
            <v>GTO</v>
          </cell>
          <cell r="AQ240" t="str">
            <v>M</v>
          </cell>
          <cell r="BW240">
            <v>4.7145869999999999</v>
          </cell>
          <cell r="EQ240">
            <v>0</v>
          </cell>
        </row>
        <row r="241">
          <cell r="Z241" t="str">
            <v>GTO</v>
          </cell>
          <cell r="AQ241" t="str">
            <v>M</v>
          </cell>
          <cell r="BW241">
            <v>5.6520919999999997</v>
          </cell>
          <cell r="EQ241">
            <v>0</v>
          </cell>
        </row>
        <row r="242">
          <cell r="Z242" t="str">
            <v>GTO</v>
          </cell>
          <cell r="AQ242" t="str">
            <v>M</v>
          </cell>
          <cell r="BW242">
            <v>6.2603559999999998</v>
          </cell>
          <cell r="EQ242">
            <v>0</v>
          </cell>
        </row>
        <row r="243">
          <cell r="Z243" t="str">
            <v>GTO</v>
          </cell>
          <cell r="AQ243" t="str">
            <v>M</v>
          </cell>
          <cell r="BW243">
            <v>18.487251090000001</v>
          </cell>
          <cell r="EQ243">
            <v>0</v>
          </cell>
        </row>
        <row r="244">
          <cell r="Z244" t="str">
            <v>GTO</v>
          </cell>
          <cell r="AQ244" t="str">
            <v>M</v>
          </cell>
          <cell r="BW244">
            <v>0</v>
          </cell>
          <cell r="EQ244">
            <v>0</v>
          </cell>
        </row>
        <row r="245">
          <cell r="Z245" t="str">
            <v>GTO</v>
          </cell>
          <cell r="AQ245" t="str">
            <v>M</v>
          </cell>
          <cell r="BW245">
            <v>4.7145869999999999</v>
          </cell>
          <cell r="EQ245">
            <v>0</v>
          </cell>
        </row>
        <row r="246">
          <cell r="Z246" t="str">
            <v>GTO</v>
          </cell>
          <cell r="AQ246" t="str">
            <v>M</v>
          </cell>
          <cell r="BW246">
            <v>0</v>
          </cell>
          <cell r="EQ246">
            <v>0</v>
          </cell>
        </row>
        <row r="247">
          <cell r="Z247" t="str">
            <v>GTO</v>
          </cell>
          <cell r="AQ247" t="str">
            <v>M</v>
          </cell>
          <cell r="BW247">
            <v>5.6520919999999997</v>
          </cell>
          <cell r="EQ247">
            <v>0</v>
          </cell>
        </row>
        <row r="248">
          <cell r="Z248" t="str">
            <v>GTO</v>
          </cell>
          <cell r="AQ248" t="str">
            <v>M</v>
          </cell>
          <cell r="BW248">
            <v>8.4781359999999992</v>
          </cell>
          <cell r="EQ248">
            <v>0</v>
          </cell>
        </row>
        <row r="249">
          <cell r="Z249" t="str">
            <v>GTO</v>
          </cell>
          <cell r="AQ249" t="str">
            <v>M</v>
          </cell>
          <cell r="BW249">
            <v>3.6723539999999999</v>
          </cell>
          <cell r="EQ249">
            <v>0</v>
          </cell>
        </row>
        <row r="250">
          <cell r="Z250" t="str">
            <v>GTO</v>
          </cell>
          <cell r="AQ250" t="str">
            <v>M</v>
          </cell>
          <cell r="BW250">
            <v>0</v>
          </cell>
          <cell r="EQ250">
            <v>0</v>
          </cell>
        </row>
        <row r="251">
          <cell r="Z251" t="str">
            <v>GTO</v>
          </cell>
          <cell r="AQ251" t="str">
            <v>M</v>
          </cell>
          <cell r="BW251">
            <v>5.2108590000000001</v>
          </cell>
          <cell r="EQ251">
            <v>0</v>
          </cell>
        </row>
        <row r="252">
          <cell r="Z252" t="str">
            <v>GTO</v>
          </cell>
          <cell r="AQ252" t="str">
            <v>M</v>
          </cell>
          <cell r="BW252">
            <v>0</v>
          </cell>
          <cell r="EQ252">
            <v>0</v>
          </cell>
        </row>
        <row r="253">
          <cell r="Z253" t="str">
            <v>GTO</v>
          </cell>
          <cell r="AQ253" t="str">
            <v>M</v>
          </cell>
          <cell r="BW253">
            <v>36.324157909999997</v>
          </cell>
          <cell r="EQ253">
            <v>0</v>
          </cell>
        </row>
        <row r="254">
          <cell r="Z254" t="str">
            <v>GTO</v>
          </cell>
          <cell r="AQ254" t="str">
            <v>M</v>
          </cell>
          <cell r="BW254">
            <v>0</v>
          </cell>
          <cell r="EQ254">
            <v>0</v>
          </cell>
        </row>
        <row r="255">
          <cell r="Z255" t="str">
            <v>GTO</v>
          </cell>
          <cell r="AQ255" t="str">
            <v>M</v>
          </cell>
          <cell r="BW255">
            <v>0</v>
          </cell>
          <cell r="EQ255">
            <v>0</v>
          </cell>
        </row>
        <row r="256">
          <cell r="Z256" t="str">
            <v>GTO</v>
          </cell>
          <cell r="AQ256" t="str">
            <v>M</v>
          </cell>
          <cell r="BW256">
            <v>0</v>
          </cell>
          <cell r="EQ256">
            <v>0</v>
          </cell>
        </row>
        <row r="257">
          <cell r="Z257" t="str">
            <v>GTO</v>
          </cell>
          <cell r="AQ257" t="str">
            <v>M</v>
          </cell>
          <cell r="BW257">
            <v>0</v>
          </cell>
          <cell r="EQ257">
            <v>0</v>
          </cell>
        </row>
        <row r="258">
          <cell r="Z258" t="str">
            <v>GTO</v>
          </cell>
          <cell r="AQ258" t="str">
            <v>M</v>
          </cell>
          <cell r="BW258">
            <v>4.9310011999999999</v>
          </cell>
          <cell r="EQ258">
            <v>0</v>
          </cell>
        </row>
        <row r="259">
          <cell r="Z259" t="str">
            <v>GTO</v>
          </cell>
          <cell r="AQ259" t="str">
            <v>M</v>
          </cell>
          <cell r="BW259">
            <v>7.1322294099999999</v>
          </cell>
          <cell r="EQ259">
            <v>0</v>
          </cell>
        </row>
        <row r="260">
          <cell r="Z260" t="str">
            <v>GTO</v>
          </cell>
          <cell r="AQ260" t="str">
            <v>M</v>
          </cell>
          <cell r="BW260">
            <v>1.8687738300000001</v>
          </cell>
          <cell r="EQ260">
            <v>0</v>
          </cell>
        </row>
        <row r="261">
          <cell r="Z261" t="str">
            <v>GTO</v>
          </cell>
          <cell r="AQ261" t="str">
            <v>M</v>
          </cell>
          <cell r="BW261">
            <v>2.9221292499999998</v>
          </cell>
          <cell r="EQ261">
            <v>0</v>
          </cell>
        </row>
        <row r="262">
          <cell r="Z262" t="str">
            <v>GTO</v>
          </cell>
          <cell r="AQ262" t="str">
            <v>M</v>
          </cell>
          <cell r="BW262">
            <v>1.1530718700000002</v>
          </cell>
          <cell r="EQ262">
            <v>0</v>
          </cell>
        </row>
        <row r="263">
          <cell r="Z263" t="str">
            <v>GTO</v>
          </cell>
          <cell r="AQ263" t="str">
            <v>M</v>
          </cell>
          <cell r="BW263">
            <v>3.18566561</v>
          </cell>
          <cell r="EQ263">
            <v>0</v>
          </cell>
        </row>
        <row r="264">
          <cell r="Z264" t="str">
            <v>GTO</v>
          </cell>
          <cell r="AQ264" t="str">
            <v>M</v>
          </cell>
          <cell r="BW264">
            <v>4.1083915299999996</v>
          </cell>
          <cell r="EQ264">
            <v>0</v>
          </cell>
        </row>
        <row r="265">
          <cell r="Z265" t="str">
            <v>GTO</v>
          </cell>
          <cell r="AQ265" t="str">
            <v>M</v>
          </cell>
          <cell r="BW265">
            <v>3.35644506</v>
          </cell>
          <cell r="EQ265">
            <v>0</v>
          </cell>
        </row>
        <row r="266">
          <cell r="Z266" t="str">
            <v>GTO</v>
          </cell>
          <cell r="AQ266" t="str">
            <v>M</v>
          </cell>
          <cell r="BW266">
            <v>3.9392249399999999</v>
          </cell>
          <cell r="EQ266">
            <v>0</v>
          </cell>
        </row>
        <row r="267">
          <cell r="Z267" t="str">
            <v>GTO</v>
          </cell>
          <cell r="AQ267" t="str">
            <v>M</v>
          </cell>
          <cell r="BW267">
            <v>0.33103500000000002</v>
          </cell>
          <cell r="EQ267">
            <v>0</v>
          </cell>
        </row>
        <row r="268">
          <cell r="Z268" t="str">
            <v>GTO</v>
          </cell>
          <cell r="AQ268" t="str">
            <v>M</v>
          </cell>
          <cell r="BW268">
            <v>5.5535850599999996</v>
          </cell>
          <cell r="EQ268">
            <v>0</v>
          </cell>
        </row>
        <row r="269">
          <cell r="Z269" t="str">
            <v>GTO</v>
          </cell>
          <cell r="AQ269" t="str">
            <v>M</v>
          </cell>
          <cell r="BW269">
            <v>2.2921082200000003</v>
          </cell>
          <cell r="EQ269">
            <v>0</v>
          </cell>
        </row>
        <row r="270">
          <cell r="Z270" t="str">
            <v>GTO</v>
          </cell>
          <cell r="AQ270" t="str">
            <v>M</v>
          </cell>
          <cell r="BW270">
            <v>3.8367606200000002</v>
          </cell>
          <cell r="EQ270">
            <v>0</v>
          </cell>
        </row>
        <row r="271">
          <cell r="Z271" t="str">
            <v>GTO</v>
          </cell>
          <cell r="AQ271" t="str">
            <v>M</v>
          </cell>
          <cell r="BW271">
            <v>2.8063638900000001</v>
          </cell>
          <cell r="EQ271">
            <v>0</v>
          </cell>
        </row>
        <row r="272">
          <cell r="Z272" t="str">
            <v>GTO</v>
          </cell>
          <cell r="AQ272" t="str">
            <v>M</v>
          </cell>
          <cell r="BW272">
            <v>0</v>
          </cell>
          <cell r="EQ272">
            <v>0</v>
          </cell>
        </row>
        <row r="273">
          <cell r="Z273" t="str">
            <v>GTO</v>
          </cell>
          <cell r="AQ273" t="str">
            <v>M</v>
          </cell>
          <cell r="BW273">
            <v>0</v>
          </cell>
          <cell r="EQ273">
            <v>0</v>
          </cell>
        </row>
        <row r="274">
          <cell r="Z274" t="str">
            <v>GTO</v>
          </cell>
          <cell r="AQ274" t="str">
            <v>M</v>
          </cell>
          <cell r="BW274">
            <v>1.1105113</v>
          </cell>
          <cell r="EQ274">
            <v>0</v>
          </cell>
        </row>
        <row r="275">
          <cell r="Z275" t="str">
            <v>GTO</v>
          </cell>
          <cell r="AQ275" t="str">
            <v>M</v>
          </cell>
          <cell r="BW275">
            <v>0.76994468999999999</v>
          </cell>
          <cell r="EQ275">
            <v>0</v>
          </cell>
        </row>
        <row r="276">
          <cell r="Z276" t="str">
            <v>GTO</v>
          </cell>
          <cell r="AQ276" t="str">
            <v>M</v>
          </cell>
          <cell r="BW276">
            <v>0.32786609</v>
          </cell>
          <cell r="EQ276">
            <v>0</v>
          </cell>
        </row>
        <row r="277">
          <cell r="Z277" t="str">
            <v>GTO</v>
          </cell>
          <cell r="AQ277" t="str">
            <v>M</v>
          </cell>
          <cell r="BW277">
            <v>0</v>
          </cell>
          <cell r="EQ277">
            <v>0</v>
          </cell>
        </row>
        <row r="278">
          <cell r="Z278" t="str">
            <v>GTO</v>
          </cell>
          <cell r="AQ278" t="str">
            <v>M</v>
          </cell>
          <cell r="BW278">
            <v>0</v>
          </cell>
          <cell r="EQ278">
            <v>0</v>
          </cell>
        </row>
        <row r="279">
          <cell r="Z279" t="str">
            <v>GTO</v>
          </cell>
          <cell r="AQ279" t="str">
            <v>M</v>
          </cell>
          <cell r="BW279">
            <v>0</v>
          </cell>
          <cell r="EQ279">
            <v>0</v>
          </cell>
        </row>
        <row r="280">
          <cell r="Z280" t="str">
            <v>GTO</v>
          </cell>
          <cell r="AQ280" t="str">
            <v>M</v>
          </cell>
          <cell r="BW280">
            <v>0.18467389000000001</v>
          </cell>
          <cell r="EQ280">
            <v>0</v>
          </cell>
        </row>
        <row r="281">
          <cell r="Z281" t="str">
            <v>GTO</v>
          </cell>
          <cell r="AQ281" t="str">
            <v>M</v>
          </cell>
          <cell r="BW281">
            <v>0</v>
          </cell>
          <cell r="EQ281">
            <v>0</v>
          </cell>
        </row>
        <row r="282">
          <cell r="Z282" t="str">
            <v>GTO</v>
          </cell>
          <cell r="AQ282" t="str">
            <v>Cons.</v>
          </cell>
          <cell r="BW282">
            <v>11.13081815</v>
          </cell>
          <cell r="EQ282">
            <v>1.1959200000000001</v>
          </cell>
        </row>
        <row r="283">
          <cell r="Z283" t="str">
            <v>GTO</v>
          </cell>
          <cell r="AQ283" t="str">
            <v>E y P</v>
          </cell>
          <cell r="BW283">
            <v>2.3534118300000002</v>
          </cell>
          <cell r="EQ283" t="str">
            <v xml:space="preserve"> </v>
          </cell>
        </row>
        <row r="284">
          <cell r="Z284" t="str">
            <v>GTO</v>
          </cell>
          <cell r="AQ284" t="str">
            <v>C y R</v>
          </cell>
          <cell r="BW284">
            <v>15.942469879999999</v>
          </cell>
          <cell r="EQ284" t="str">
            <v xml:space="preserve"> </v>
          </cell>
        </row>
        <row r="285">
          <cell r="Z285" t="str">
            <v>GRO</v>
          </cell>
          <cell r="AQ285">
            <v>0</v>
          </cell>
          <cell r="BW285">
            <v>466.03708418999997</v>
          </cell>
          <cell r="EQ285">
            <v>37.867599999999996</v>
          </cell>
        </row>
        <row r="286">
          <cell r="Z286" t="str">
            <v>GRO</v>
          </cell>
          <cell r="AQ286" t="str">
            <v>C</v>
          </cell>
          <cell r="BW286">
            <v>0</v>
          </cell>
          <cell r="EQ286">
            <v>0</v>
          </cell>
        </row>
        <row r="287">
          <cell r="Z287" t="str">
            <v>GRO</v>
          </cell>
          <cell r="AQ287" t="str">
            <v>C</v>
          </cell>
          <cell r="BW287">
            <v>8.9608141200000002</v>
          </cell>
          <cell r="EQ287">
            <v>0</v>
          </cell>
        </row>
        <row r="288">
          <cell r="Z288" t="str">
            <v>GRO</v>
          </cell>
          <cell r="AQ288" t="str">
            <v>M</v>
          </cell>
          <cell r="BW288">
            <v>1.5775999999999998E-2</v>
          </cell>
          <cell r="EQ288">
            <v>0</v>
          </cell>
        </row>
        <row r="289">
          <cell r="Z289" t="str">
            <v>GRO</v>
          </cell>
          <cell r="AQ289" t="str">
            <v>M</v>
          </cell>
          <cell r="BW289">
            <v>0</v>
          </cell>
          <cell r="EQ289">
            <v>0</v>
          </cell>
        </row>
        <row r="290">
          <cell r="Z290" t="str">
            <v>GRO</v>
          </cell>
          <cell r="AQ290" t="str">
            <v>M</v>
          </cell>
          <cell r="BW290">
            <v>19.229624639999997</v>
          </cell>
          <cell r="EQ290">
            <v>0.92400000000000004</v>
          </cell>
        </row>
        <row r="291">
          <cell r="Z291" t="str">
            <v>GRO</v>
          </cell>
          <cell r="AQ291" t="str">
            <v>M</v>
          </cell>
          <cell r="BW291">
            <v>6.9463250000000004E-2</v>
          </cell>
          <cell r="EQ291">
            <v>0</v>
          </cell>
        </row>
        <row r="292">
          <cell r="Z292" t="str">
            <v>GRO</v>
          </cell>
          <cell r="AQ292" t="str">
            <v>M</v>
          </cell>
          <cell r="BW292">
            <v>22.742718239999999</v>
          </cell>
          <cell r="EQ292">
            <v>0</v>
          </cell>
        </row>
        <row r="293">
          <cell r="Z293" t="str">
            <v>GRO</v>
          </cell>
          <cell r="AQ293" t="str">
            <v>M</v>
          </cell>
          <cell r="BW293">
            <v>15.58800593</v>
          </cell>
          <cell r="EQ293">
            <v>2.0400000000000009</v>
          </cell>
        </row>
        <row r="294">
          <cell r="Z294" t="str">
            <v>GRO</v>
          </cell>
          <cell r="AQ294" t="str">
            <v>M</v>
          </cell>
          <cell r="BW294">
            <v>7.5303130200000004</v>
          </cell>
          <cell r="EQ294">
            <v>0</v>
          </cell>
        </row>
        <row r="295">
          <cell r="Z295" t="str">
            <v>GRO</v>
          </cell>
          <cell r="AQ295" t="str">
            <v>M</v>
          </cell>
          <cell r="BW295">
            <v>30.324544439999997</v>
          </cell>
          <cell r="EQ295">
            <v>1.7420000000000002</v>
          </cell>
        </row>
        <row r="296">
          <cell r="Z296" t="str">
            <v>GRO</v>
          </cell>
          <cell r="AQ296" t="str">
            <v>M</v>
          </cell>
          <cell r="BW296">
            <v>8.9163909499999985</v>
          </cell>
          <cell r="EQ296">
            <v>5.9999999999999923E-3</v>
          </cell>
        </row>
        <row r="297">
          <cell r="Z297" t="str">
            <v>GRO</v>
          </cell>
          <cell r="AQ297" t="str">
            <v>M</v>
          </cell>
          <cell r="BW297">
            <v>4.9577510599999997</v>
          </cell>
          <cell r="EQ297">
            <v>0</v>
          </cell>
        </row>
        <row r="298">
          <cell r="Z298" t="str">
            <v>GRO</v>
          </cell>
          <cell r="AQ298" t="str">
            <v>M</v>
          </cell>
          <cell r="BW298">
            <v>14.28007113</v>
          </cell>
          <cell r="EQ298">
            <v>1.68</v>
          </cell>
        </row>
        <row r="299">
          <cell r="Z299" t="str">
            <v>GRO</v>
          </cell>
          <cell r="AQ299" t="str">
            <v>M</v>
          </cell>
          <cell r="BW299">
            <v>27.435318280000001</v>
          </cell>
          <cell r="EQ299">
            <v>0</v>
          </cell>
        </row>
        <row r="300">
          <cell r="Z300" t="str">
            <v>GRO</v>
          </cell>
          <cell r="AQ300" t="str">
            <v>M</v>
          </cell>
          <cell r="BW300">
            <v>7.6171719199999997</v>
          </cell>
          <cell r="EQ300">
            <v>1</v>
          </cell>
        </row>
        <row r="301">
          <cell r="Z301" t="str">
            <v>GRO</v>
          </cell>
          <cell r="AQ301" t="str">
            <v>M</v>
          </cell>
          <cell r="BW301">
            <v>14.20156283</v>
          </cell>
          <cell r="EQ301">
            <v>0</v>
          </cell>
        </row>
        <row r="302">
          <cell r="Z302" t="str">
            <v>GRO</v>
          </cell>
          <cell r="AQ302" t="str">
            <v>M</v>
          </cell>
          <cell r="BW302">
            <v>0</v>
          </cell>
          <cell r="EQ302">
            <v>0</v>
          </cell>
        </row>
        <row r="303">
          <cell r="Z303" t="str">
            <v>GRO</v>
          </cell>
          <cell r="AQ303" t="str">
            <v>M</v>
          </cell>
          <cell r="BW303">
            <v>19.08422715</v>
          </cell>
          <cell r="EQ303">
            <v>0</v>
          </cell>
        </row>
        <row r="304">
          <cell r="Z304" t="str">
            <v>GRO</v>
          </cell>
          <cell r="AQ304" t="str">
            <v>M</v>
          </cell>
          <cell r="BW304">
            <v>2.1616951900000001</v>
          </cell>
          <cell r="EQ304">
            <v>0</v>
          </cell>
        </row>
        <row r="305">
          <cell r="Z305" t="str">
            <v>GRO</v>
          </cell>
          <cell r="AQ305" t="str">
            <v>M</v>
          </cell>
          <cell r="BW305">
            <v>7.0421666099999998</v>
          </cell>
          <cell r="EQ305">
            <v>0</v>
          </cell>
        </row>
        <row r="306">
          <cell r="Z306" t="str">
            <v>GRO</v>
          </cell>
          <cell r="AQ306" t="str">
            <v>M</v>
          </cell>
          <cell r="BW306">
            <v>8.4284589200000006</v>
          </cell>
          <cell r="EQ306">
            <v>0.79200000000000004</v>
          </cell>
        </row>
        <row r="307">
          <cell r="Z307" t="str">
            <v>GRO</v>
          </cell>
          <cell r="AQ307" t="str">
            <v>M</v>
          </cell>
          <cell r="BW307">
            <v>2.94552272</v>
          </cell>
          <cell r="EQ307">
            <v>0</v>
          </cell>
        </row>
        <row r="308">
          <cell r="Z308" t="str">
            <v>GRO</v>
          </cell>
          <cell r="AQ308" t="str">
            <v>M</v>
          </cell>
          <cell r="BW308">
            <v>8.7393807899999985</v>
          </cell>
          <cell r="EQ308">
            <v>0.48799999999999999</v>
          </cell>
        </row>
        <row r="309">
          <cell r="Z309" t="str">
            <v>GRO</v>
          </cell>
          <cell r="AQ309" t="str">
            <v>M</v>
          </cell>
          <cell r="BW309">
            <v>10.42953466</v>
          </cell>
          <cell r="EQ309">
            <v>0</v>
          </cell>
        </row>
        <row r="310">
          <cell r="Z310" t="str">
            <v>GRO</v>
          </cell>
          <cell r="AQ310" t="str">
            <v>M</v>
          </cell>
          <cell r="BW310">
            <v>12.712842140000001</v>
          </cell>
          <cell r="EQ310">
            <v>1.32</v>
          </cell>
        </row>
        <row r="311">
          <cell r="Z311" t="str">
            <v>GRO</v>
          </cell>
          <cell r="AQ311" t="str">
            <v>M</v>
          </cell>
          <cell r="BW311">
            <v>9.5958003499999993</v>
          </cell>
          <cell r="EQ311">
            <v>0</v>
          </cell>
        </row>
        <row r="312">
          <cell r="Z312" t="str">
            <v>GRO</v>
          </cell>
          <cell r="AQ312" t="str">
            <v>M</v>
          </cell>
          <cell r="BW312">
            <v>15.58628287</v>
          </cell>
          <cell r="EQ312">
            <v>1.6</v>
          </cell>
        </row>
        <row r="313">
          <cell r="Z313" t="str">
            <v>GRO</v>
          </cell>
          <cell r="AQ313" t="str">
            <v>M</v>
          </cell>
          <cell r="BW313">
            <v>8.819670630000001</v>
          </cell>
          <cell r="EQ313">
            <v>0</v>
          </cell>
        </row>
        <row r="314">
          <cell r="Z314" t="str">
            <v>GRO</v>
          </cell>
          <cell r="AQ314" t="str">
            <v>M</v>
          </cell>
          <cell r="BW314">
            <v>14.93884203</v>
          </cell>
          <cell r="EQ314">
            <v>0.91799999999999926</v>
          </cell>
        </row>
        <row r="315">
          <cell r="Z315" t="str">
            <v>GRO</v>
          </cell>
          <cell r="AQ315" t="str">
            <v>M</v>
          </cell>
          <cell r="BW315">
            <v>6.2646836000000006</v>
          </cell>
          <cell r="EQ315">
            <v>0.42599999999999999</v>
          </cell>
        </row>
        <row r="316">
          <cell r="Z316" t="str">
            <v>GRO</v>
          </cell>
          <cell r="AQ316" t="str">
            <v>M</v>
          </cell>
          <cell r="BW316">
            <v>7.7582504299999995</v>
          </cell>
          <cell r="EQ316">
            <v>0</v>
          </cell>
        </row>
        <row r="317">
          <cell r="Z317" t="str">
            <v>GRO</v>
          </cell>
          <cell r="AQ317" t="str">
            <v>M</v>
          </cell>
          <cell r="BW317">
            <v>7.3289017000000003</v>
          </cell>
          <cell r="EQ317">
            <v>0</v>
          </cell>
        </row>
        <row r="318">
          <cell r="Z318" t="str">
            <v>GRO</v>
          </cell>
          <cell r="AQ318" t="str">
            <v>M</v>
          </cell>
          <cell r="BW318">
            <v>5.0173054299999995</v>
          </cell>
          <cell r="EQ318">
            <v>7.1999999999999995E-2</v>
          </cell>
        </row>
        <row r="319">
          <cell r="Z319" t="str">
            <v>GRO</v>
          </cell>
          <cell r="AQ319" t="str">
            <v>M</v>
          </cell>
          <cell r="BW319">
            <v>12.64726814</v>
          </cell>
          <cell r="EQ319">
            <v>1.38</v>
          </cell>
        </row>
        <row r="320">
          <cell r="Z320" t="str">
            <v>GRO</v>
          </cell>
          <cell r="AQ320" t="str">
            <v>M</v>
          </cell>
          <cell r="BW320">
            <v>10.441513779999999</v>
          </cell>
          <cell r="EQ320">
            <v>0</v>
          </cell>
        </row>
        <row r="321">
          <cell r="Z321" t="str">
            <v>GRO</v>
          </cell>
          <cell r="AQ321" t="str">
            <v>M</v>
          </cell>
          <cell r="BW321">
            <v>3.34294052</v>
          </cell>
          <cell r="EQ321">
            <v>0.15</v>
          </cell>
        </row>
        <row r="322">
          <cell r="Z322" t="str">
            <v>GRO</v>
          </cell>
          <cell r="AQ322" t="str">
            <v>M</v>
          </cell>
          <cell r="BW322">
            <v>6.3916931300000011</v>
          </cell>
          <cell r="EQ322">
            <v>0</v>
          </cell>
        </row>
        <row r="323">
          <cell r="Z323" t="str">
            <v>GRO</v>
          </cell>
          <cell r="AQ323" t="str">
            <v>M</v>
          </cell>
          <cell r="BW323">
            <v>4.42134E-2</v>
          </cell>
          <cell r="EQ323">
            <v>0</v>
          </cell>
        </row>
        <row r="324">
          <cell r="Z324" t="str">
            <v>GRO</v>
          </cell>
          <cell r="AQ324" t="str">
            <v>M</v>
          </cell>
          <cell r="BW324">
            <v>5.9400000000000001E-2</v>
          </cell>
          <cell r="EQ324">
            <v>0</v>
          </cell>
        </row>
        <row r="325">
          <cell r="Z325" t="str">
            <v>GRO</v>
          </cell>
          <cell r="AQ325" t="str">
            <v>M</v>
          </cell>
          <cell r="BW325">
            <v>8.656169809999998</v>
          </cell>
          <cell r="EQ325">
            <v>0.46500000000000119</v>
          </cell>
        </row>
        <row r="326">
          <cell r="Z326" t="str">
            <v>GRO</v>
          </cell>
          <cell r="AQ326" t="str">
            <v>M</v>
          </cell>
          <cell r="BW326">
            <v>10.577144730000001</v>
          </cell>
          <cell r="EQ326">
            <v>4.5999999999999999E-3</v>
          </cell>
        </row>
        <row r="327">
          <cell r="Z327" t="str">
            <v>GRO</v>
          </cell>
          <cell r="AQ327" t="str">
            <v>M</v>
          </cell>
          <cell r="BW327">
            <v>16.802316090000001</v>
          </cell>
          <cell r="EQ327">
            <v>0.66</v>
          </cell>
        </row>
        <row r="328">
          <cell r="Z328" t="str">
            <v>GRO</v>
          </cell>
          <cell r="AQ328" t="str">
            <v>M</v>
          </cell>
          <cell r="BW328">
            <v>2.3351396099999997</v>
          </cell>
          <cell r="EQ328">
            <v>0</v>
          </cell>
        </row>
        <row r="329">
          <cell r="Z329" t="str">
            <v>GRO</v>
          </cell>
          <cell r="AQ329" t="str">
            <v>M</v>
          </cell>
          <cell r="BW329">
            <v>2.04221327</v>
          </cell>
          <cell r="EQ329" t="str">
            <v/>
          </cell>
        </row>
        <row r="330">
          <cell r="Z330" t="str">
            <v>GRO</v>
          </cell>
          <cell r="AQ330" t="str">
            <v>Cons.</v>
          </cell>
          <cell r="BW330">
            <v>29.415186590000001</v>
          </cell>
          <cell r="EQ330">
            <v>22.2</v>
          </cell>
        </row>
        <row r="331">
          <cell r="Z331" t="str">
            <v>GRO</v>
          </cell>
          <cell r="AQ331" t="str">
            <v>E y P</v>
          </cell>
          <cell r="BW331">
            <v>11.462678990000001</v>
          </cell>
          <cell r="EQ331" t="str">
            <v xml:space="preserve"> </v>
          </cell>
        </row>
        <row r="332">
          <cell r="Z332" t="str">
            <v>GRO</v>
          </cell>
          <cell r="AQ332" t="str">
            <v>C y R</v>
          </cell>
          <cell r="BW332">
            <v>23.096115100000002</v>
          </cell>
          <cell r="EQ332" t="str">
            <v xml:space="preserve"> </v>
          </cell>
        </row>
        <row r="333">
          <cell r="Z333" t="str">
            <v>HGO</v>
          </cell>
          <cell r="AQ333">
            <v>0</v>
          </cell>
          <cell r="BW333">
            <v>334.42597875000007</v>
          </cell>
          <cell r="EQ333">
            <v>28.073497998633997</v>
          </cell>
        </row>
        <row r="334">
          <cell r="Z334" t="str">
            <v>HGO</v>
          </cell>
          <cell r="AQ334" t="str">
            <v>M</v>
          </cell>
          <cell r="BW334">
            <v>3.5757482200000004</v>
          </cell>
          <cell r="EQ334">
            <v>0.21199999999999999</v>
          </cell>
        </row>
        <row r="335">
          <cell r="Z335" t="str">
            <v>HGO</v>
          </cell>
          <cell r="AQ335" t="str">
            <v>M</v>
          </cell>
          <cell r="BW335">
            <v>4.9738587599999997</v>
          </cell>
          <cell r="EQ335">
            <v>0.37799999999999995</v>
          </cell>
        </row>
        <row r="336">
          <cell r="Z336" t="str">
            <v>HGO</v>
          </cell>
          <cell r="AQ336" t="str">
            <v>M</v>
          </cell>
          <cell r="BW336">
            <v>3.5386211399999996</v>
          </cell>
          <cell r="EQ336">
            <v>0</v>
          </cell>
        </row>
        <row r="337">
          <cell r="Z337" t="str">
            <v>HGO</v>
          </cell>
          <cell r="AQ337" t="str">
            <v>M</v>
          </cell>
          <cell r="BW337">
            <v>8.2503606400000002</v>
          </cell>
          <cell r="EQ337">
            <v>1.5959999999999999</v>
          </cell>
        </row>
        <row r="338">
          <cell r="Z338" t="str">
            <v>HGO</v>
          </cell>
          <cell r="AQ338" t="str">
            <v>M</v>
          </cell>
          <cell r="BW338">
            <v>7.0710859299999997</v>
          </cell>
          <cell r="EQ338">
            <v>0.80959999999999965</v>
          </cell>
        </row>
        <row r="339">
          <cell r="Z339" t="str">
            <v>HGO</v>
          </cell>
          <cell r="AQ339" t="str">
            <v>C</v>
          </cell>
          <cell r="BW339">
            <v>13.240714129999999</v>
          </cell>
          <cell r="EQ339">
            <v>9.6000000000000016E-2</v>
          </cell>
        </row>
        <row r="340">
          <cell r="Z340" t="str">
            <v>HGO</v>
          </cell>
          <cell r="AQ340" t="str">
            <v>M</v>
          </cell>
          <cell r="BW340">
            <v>8.7623136800000001</v>
          </cell>
          <cell r="EQ340">
            <v>1.44</v>
          </cell>
        </row>
        <row r="341">
          <cell r="Z341" t="str">
            <v>HGO</v>
          </cell>
          <cell r="AQ341" t="str">
            <v>M</v>
          </cell>
          <cell r="BW341">
            <v>7.8157939699999996</v>
          </cell>
          <cell r="EQ341">
            <v>1.1019999999999999</v>
          </cell>
        </row>
        <row r="342">
          <cell r="Z342" t="str">
            <v>HGO</v>
          </cell>
          <cell r="AQ342" t="str">
            <v>M</v>
          </cell>
          <cell r="BW342">
            <v>19.093327150000004</v>
          </cell>
          <cell r="EQ342">
            <v>0</v>
          </cell>
        </row>
        <row r="343">
          <cell r="Z343" t="str">
            <v>HGO</v>
          </cell>
          <cell r="AQ343" t="str">
            <v>M</v>
          </cell>
          <cell r="BW343">
            <v>16.280459499999999</v>
          </cell>
          <cell r="EQ343">
            <v>0.39600000000000002</v>
          </cell>
        </row>
        <row r="344">
          <cell r="Z344" t="str">
            <v>HGO</v>
          </cell>
          <cell r="AQ344" t="str">
            <v>M</v>
          </cell>
          <cell r="BW344">
            <v>14.863775199999999</v>
          </cell>
          <cell r="EQ344">
            <v>0.44</v>
          </cell>
        </row>
        <row r="345">
          <cell r="Z345" t="str">
            <v>HGO</v>
          </cell>
          <cell r="AQ345" t="str">
            <v>M</v>
          </cell>
          <cell r="BW345">
            <v>0</v>
          </cell>
          <cell r="EQ345">
            <v>0</v>
          </cell>
        </row>
        <row r="346">
          <cell r="Z346" t="str">
            <v>HGO</v>
          </cell>
          <cell r="AQ346" t="str">
            <v>M</v>
          </cell>
          <cell r="BW346">
            <v>12.98993366</v>
          </cell>
          <cell r="EQ346">
            <v>0</v>
          </cell>
        </row>
        <row r="347">
          <cell r="Z347" t="str">
            <v>HGO</v>
          </cell>
          <cell r="AQ347" t="str">
            <v>M</v>
          </cell>
          <cell r="BW347">
            <v>0</v>
          </cell>
          <cell r="EQ347" t="str">
            <v/>
          </cell>
        </row>
        <row r="348">
          <cell r="Z348" t="str">
            <v>HGO</v>
          </cell>
          <cell r="AQ348" t="str">
            <v>M</v>
          </cell>
          <cell r="BW348">
            <v>0</v>
          </cell>
          <cell r="EQ348">
            <v>0</v>
          </cell>
        </row>
        <row r="349">
          <cell r="Z349" t="str">
            <v>HGO</v>
          </cell>
          <cell r="AQ349" t="str">
            <v>M</v>
          </cell>
          <cell r="BW349">
            <v>0</v>
          </cell>
          <cell r="EQ349">
            <v>0</v>
          </cell>
        </row>
        <row r="350">
          <cell r="Z350" t="str">
            <v>HGO</v>
          </cell>
          <cell r="AQ350" t="str">
            <v>M</v>
          </cell>
          <cell r="BW350">
            <v>15.261501959999999</v>
          </cell>
          <cell r="EQ350">
            <v>0.28000000000000003</v>
          </cell>
        </row>
        <row r="351">
          <cell r="Z351" t="str">
            <v>HGO</v>
          </cell>
          <cell r="AQ351" t="str">
            <v>M</v>
          </cell>
          <cell r="BW351">
            <v>4.7587138700000002</v>
          </cell>
          <cell r="EQ351">
            <v>2.4E-2</v>
          </cell>
        </row>
        <row r="352">
          <cell r="Z352" t="str">
            <v>HGO</v>
          </cell>
          <cell r="AQ352" t="str">
            <v>M</v>
          </cell>
          <cell r="BW352">
            <v>9.1090615899999996</v>
          </cell>
          <cell r="EQ352">
            <v>0.221</v>
          </cell>
        </row>
        <row r="353">
          <cell r="Z353" t="str">
            <v>HGO</v>
          </cell>
          <cell r="AQ353" t="str">
            <v>M</v>
          </cell>
          <cell r="BW353">
            <v>4.8066302599999995</v>
          </cell>
          <cell r="EQ353">
            <v>0.26319999999999999</v>
          </cell>
        </row>
        <row r="354">
          <cell r="Z354" t="str">
            <v>HGO</v>
          </cell>
          <cell r="AQ354" t="str">
            <v>M</v>
          </cell>
          <cell r="BW354">
            <v>17.997347050000005</v>
          </cell>
          <cell r="EQ354">
            <v>0</v>
          </cell>
        </row>
        <row r="355">
          <cell r="Z355" t="str">
            <v>HGO</v>
          </cell>
          <cell r="AQ355" t="str">
            <v>M</v>
          </cell>
          <cell r="BW355">
            <v>18.562111689999998</v>
          </cell>
          <cell r="EQ355">
            <v>0</v>
          </cell>
        </row>
        <row r="356">
          <cell r="Z356" t="str">
            <v>HGO</v>
          </cell>
          <cell r="AQ356" t="str">
            <v>M</v>
          </cell>
          <cell r="BW356">
            <v>5.6153621400000002</v>
          </cell>
          <cell r="EQ356">
            <v>0.65599999999999836</v>
          </cell>
        </row>
        <row r="357">
          <cell r="Z357" t="str">
            <v>HGO</v>
          </cell>
          <cell r="AQ357" t="str">
            <v>M</v>
          </cell>
          <cell r="BW357">
            <v>0</v>
          </cell>
          <cell r="EQ357">
            <v>0</v>
          </cell>
        </row>
        <row r="358">
          <cell r="Z358" t="str">
            <v>HGO</v>
          </cell>
          <cell r="AQ358" t="str">
            <v>M</v>
          </cell>
          <cell r="BW358">
            <v>0</v>
          </cell>
          <cell r="EQ358" t="str">
            <v/>
          </cell>
        </row>
        <row r="359">
          <cell r="Z359" t="str">
            <v>HGO</v>
          </cell>
          <cell r="AQ359" t="str">
            <v>M</v>
          </cell>
          <cell r="BW359">
            <v>9.0791252199999999</v>
          </cell>
          <cell r="EQ359">
            <v>1.5231999999999999</v>
          </cell>
        </row>
        <row r="360">
          <cell r="Z360" t="str">
            <v>HGO</v>
          </cell>
          <cell r="AQ360" t="str">
            <v>M</v>
          </cell>
          <cell r="BW360">
            <v>0</v>
          </cell>
          <cell r="EQ360">
            <v>0</v>
          </cell>
        </row>
        <row r="361">
          <cell r="Z361" t="str">
            <v>HGO</v>
          </cell>
          <cell r="AQ361" t="str">
            <v>M</v>
          </cell>
          <cell r="BW361">
            <v>0</v>
          </cell>
          <cell r="EQ361">
            <v>0</v>
          </cell>
        </row>
        <row r="362">
          <cell r="Z362" t="str">
            <v>HGO</v>
          </cell>
          <cell r="AQ362" t="str">
            <v>M</v>
          </cell>
          <cell r="BW362">
            <v>6.9655220199999999</v>
          </cell>
          <cell r="EQ362">
            <v>0.52800000000000002</v>
          </cell>
        </row>
        <row r="363">
          <cell r="Z363" t="str">
            <v>HGO</v>
          </cell>
          <cell r="AQ363" t="str">
            <v>M</v>
          </cell>
          <cell r="BW363">
            <v>5.4169431100000001</v>
          </cell>
          <cell r="EQ363">
            <v>0.78879999999999995</v>
          </cell>
        </row>
        <row r="364">
          <cell r="Z364" t="str">
            <v>HGO</v>
          </cell>
          <cell r="AQ364" t="str">
            <v>M</v>
          </cell>
          <cell r="BW364">
            <v>0</v>
          </cell>
          <cell r="EQ364" t="str">
            <v/>
          </cell>
        </row>
        <row r="365">
          <cell r="Z365" t="str">
            <v>HGO</v>
          </cell>
          <cell r="AQ365" t="str">
            <v>M</v>
          </cell>
          <cell r="BW365">
            <v>7.5737976500000004</v>
          </cell>
          <cell r="EQ365">
            <v>1.2</v>
          </cell>
        </row>
        <row r="366">
          <cell r="Z366" t="str">
            <v>HGO</v>
          </cell>
          <cell r="AQ366" t="str">
            <v>M</v>
          </cell>
          <cell r="BW366">
            <v>8.3680988299999992</v>
          </cell>
          <cell r="EQ366">
            <v>1.0800000002999999</v>
          </cell>
        </row>
        <row r="367">
          <cell r="Z367" t="str">
            <v>HGO</v>
          </cell>
          <cell r="AQ367" t="str">
            <v>M</v>
          </cell>
          <cell r="BW367">
            <v>9.3201352699999997</v>
          </cell>
          <cell r="EQ367">
            <v>0.61599999999999999</v>
          </cell>
        </row>
        <row r="368">
          <cell r="Z368" t="str">
            <v>HGO</v>
          </cell>
          <cell r="AQ368" t="str">
            <v>M</v>
          </cell>
          <cell r="BW368">
            <v>9.8532196600000006</v>
          </cell>
          <cell r="EQ368">
            <v>0.30096000000500001</v>
          </cell>
        </row>
        <row r="369">
          <cell r="Z369" t="str">
            <v>HGO</v>
          </cell>
          <cell r="AQ369" t="str">
            <v>M</v>
          </cell>
          <cell r="BW369">
            <v>0</v>
          </cell>
          <cell r="EQ369">
            <v>0</v>
          </cell>
        </row>
        <row r="370">
          <cell r="Z370" t="str">
            <v>HGO</v>
          </cell>
          <cell r="AQ370" t="str">
            <v>M</v>
          </cell>
          <cell r="BW370">
            <v>6.0631835499999998</v>
          </cell>
          <cell r="EQ370">
            <v>1.08100000015</v>
          </cell>
        </row>
        <row r="371">
          <cell r="Z371" t="str">
            <v>HGO</v>
          </cell>
          <cell r="AQ371" t="str">
            <v>Cons.</v>
          </cell>
          <cell r="BW371">
            <v>53.844055179999998</v>
          </cell>
          <cell r="EQ371">
            <v>13.041737998178998</v>
          </cell>
        </row>
        <row r="372">
          <cell r="Z372" t="str">
            <v>HGO</v>
          </cell>
          <cell r="AQ372" t="str">
            <v>E y P</v>
          </cell>
          <cell r="BW372">
            <v>1.5748504099999998</v>
          </cell>
          <cell r="EQ372" t="str">
            <v xml:space="preserve"> </v>
          </cell>
        </row>
        <row r="373">
          <cell r="Z373" t="str">
            <v>HGO</v>
          </cell>
          <cell r="AQ373" t="str">
            <v>C y R</v>
          </cell>
          <cell r="BW373">
            <v>19.800327310000004</v>
          </cell>
          <cell r="EQ373" t="str">
            <v xml:space="preserve"> </v>
          </cell>
        </row>
        <row r="374">
          <cell r="Z374" t="str">
            <v>JAL</v>
          </cell>
          <cell r="AQ374">
            <v>0</v>
          </cell>
          <cell r="BW374">
            <v>433.00595651000003</v>
          </cell>
          <cell r="EQ374">
            <v>0</v>
          </cell>
        </row>
        <row r="375">
          <cell r="Z375" t="str">
            <v>JAL</v>
          </cell>
          <cell r="AQ375" t="str">
            <v>M</v>
          </cell>
          <cell r="BW375">
            <v>9.0888292100000001</v>
          </cell>
          <cell r="EQ375">
            <v>0</v>
          </cell>
        </row>
        <row r="376">
          <cell r="Z376" t="str">
            <v>JAL</v>
          </cell>
          <cell r="AQ376" t="str">
            <v>M</v>
          </cell>
          <cell r="BW376">
            <v>0</v>
          </cell>
          <cell r="EQ376">
            <v>0</v>
          </cell>
        </row>
        <row r="377">
          <cell r="Z377" t="str">
            <v>JAL</v>
          </cell>
          <cell r="AQ377" t="str">
            <v>M</v>
          </cell>
          <cell r="BW377">
            <v>13.233754599999999</v>
          </cell>
          <cell r="EQ377">
            <v>0</v>
          </cell>
        </row>
        <row r="378">
          <cell r="Z378" t="str">
            <v>JAL</v>
          </cell>
          <cell r="AQ378" t="str">
            <v>M</v>
          </cell>
          <cell r="BW378">
            <v>9.8713016099999997</v>
          </cell>
          <cell r="EQ378">
            <v>0</v>
          </cell>
        </row>
        <row r="379">
          <cell r="Z379" t="str">
            <v>JAL</v>
          </cell>
          <cell r="AQ379" t="str">
            <v>M</v>
          </cell>
          <cell r="BW379">
            <v>4.9989153899999996</v>
          </cell>
          <cell r="EQ379">
            <v>0</v>
          </cell>
        </row>
        <row r="380">
          <cell r="Z380" t="str">
            <v>JAL</v>
          </cell>
          <cell r="AQ380" t="str">
            <v>C</v>
          </cell>
          <cell r="BW380">
            <v>0</v>
          </cell>
          <cell r="EQ380">
            <v>0</v>
          </cell>
        </row>
        <row r="381">
          <cell r="Z381" t="str">
            <v>JAL</v>
          </cell>
          <cell r="AQ381" t="str">
            <v>M</v>
          </cell>
          <cell r="BW381">
            <v>9.5883469899999998</v>
          </cell>
          <cell r="EQ381">
            <v>0</v>
          </cell>
        </row>
        <row r="382">
          <cell r="Z382" t="str">
            <v>JAL</v>
          </cell>
          <cell r="AQ382" t="str">
            <v>M</v>
          </cell>
          <cell r="BW382">
            <v>3.9760559999999998</v>
          </cell>
          <cell r="EQ382">
            <v>0</v>
          </cell>
        </row>
        <row r="383">
          <cell r="Z383" t="str">
            <v>JAL</v>
          </cell>
          <cell r="AQ383" t="str">
            <v>M</v>
          </cell>
          <cell r="BW383">
            <v>13.61204461</v>
          </cell>
          <cell r="EQ383">
            <v>0</v>
          </cell>
        </row>
        <row r="384">
          <cell r="Z384" t="str">
            <v>JAL</v>
          </cell>
          <cell r="AQ384" t="str">
            <v>M</v>
          </cell>
          <cell r="BW384">
            <v>0</v>
          </cell>
          <cell r="EQ384">
            <v>0</v>
          </cell>
        </row>
        <row r="385">
          <cell r="Z385" t="str">
            <v>JAL</v>
          </cell>
          <cell r="AQ385" t="str">
            <v>M</v>
          </cell>
          <cell r="BW385">
            <v>0</v>
          </cell>
          <cell r="EQ385">
            <v>0</v>
          </cell>
        </row>
        <row r="386">
          <cell r="Z386" t="str">
            <v>JAL</v>
          </cell>
          <cell r="AQ386" t="str">
            <v>M</v>
          </cell>
          <cell r="BW386">
            <v>9.81295261</v>
          </cell>
          <cell r="EQ386">
            <v>0</v>
          </cell>
        </row>
        <row r="387">
          <cell r="Z387" t="str">
            <v>JAL</v>
          </cell>
          <cell r="AQ387" t="str">
            <v>M</v>
          </cell>
          <cell r="BW387">
            <v>6.9148799900000002</v>
          </cell>
          <cell r="EQ387">
            <v>0</v>
          </cell>
        </row>
        <row r="388">
          <cell r="Z388" t="str">
            <v>JAL</v>
          </cell>
          <cell r="AQ388" t="str">
            <v>M</v>
          </cell>
          <cell r="BW388">
            <v>5.3009657900000002</v>
          </cell>
          <cell r="EQ388">
            <v>0</v>
          </cell>
        </row>
        <row r="389">
          <cell r="Z389" t="str">
            <v>JAL</v>
          </cell>
          <cell r="AQ389" t="str">
            <v>M</v>
          </cell>
          <cell r="BW389">
            <v>6.3212390100000002</v>
          </cell>
          <cell r="EQ389">
            <v>0</v>
          </cell>
        </row>
        <row r="390">
          <cell r="Z390" t="str">
            <v>JAL</v>
          </cell>
          <cell r="AQ390" t="str">
            <v>C</v>
          </cell>
          <cell r="BW390">
            <v>0</v>
          </cell>
          <cell r="EQ390">
            <v>0</v>
          </cell>
        </row>
        <row r="391">
          <cell r="Z391" t="str">
            <v>JAL</v>
          </cell>
          <cell r="AQ391" t="str">
            <v>M</v>
          </cell>
          <cell r="BW391">
            <v>7.8885305300000006</v>
          </cell>
          <cell r="EQ391">
            <v>0</v>
          </cell>
        </row>
        <row r="392">
          <cell r="Z392" t="str">
            <v>JAL</v>
          </cell>
          <cell r="AQ392" t="str">
            <v>M</v>
          </cell>
          <cell r="BW392">
            <v>1.0414376400000001</v>
          </cell>
          <cell r="EQ392">
            <v>0</v>
          </cell>
        </row>
        <row r="393">
          <cell r="Z393" t="str">
            <v>JAL</v>
          </cell>
          <cell r="AQ393" t="str">
            <v>M</v>
          </cell>
          <cell r="BW393">
            <v>1.81033698</v>
          </cell>
          <cell r="EQ393">
            <v>0</v>
          </cell>
        </row>
        <row r="394">
          <cell r="Z394" t="str">
            <v>JAL</v>
          </cell>
          <cell r="AQ394" t="str">
            <v>M</v>
          </cell>
          <cell r="BW394">
            <v>9.4763841800000002</v>
          </cell>
          <cell r="EQ394">
            <v>0</v>
          </cell>
        </row>
        <row r="395">
          <cell r="Z395" t="str">
            <v>JAL</v>
          </cell>
          <cell r="AQ395" t="str">
            <v>M</v>
          </cell>
          <cell r="BW395">
            <v>7.5194550599999994</v>
          </cell>
          <cell r="EQ395">
            <v>0</v>
          </cell>
        </row>
        <row r="396">
          <cell r="Z396" t="str">
            <v>JAL</v>
          </cell>
          <cell r="AQ396" t="str">
            <v>M</v>
          </cell>
          <cell r="BW396">
            <v>16.775175170000001</v>
          </cell>
          <cell r="EQ396">
            <v>0</v>
          </cell>
        </row>
        <row r="397">
          <cell r="Z397" t="str">
            <v>JAL</v>
          </cell>
          <cell r="AQ397" t="str">
            <v>M</v>
          </cell>
          <cell r="BW397">
            <v>6.7365409100000004</v>
          </cell>
          <cell r="EQ397">
            <v>0</v>
          </cell>
        </row>
        <row r="398">
          <cell r="Z398" t="str">
            <v>JAL</v>
          </cell>
          <cell r="AQ398" t="str">
            <v>M</v>
          </cell>
          <cell r="BW398">
            <v>8.61660526</v>
          </cell>
          <cell r="EQ398">
            <v>0</v>
          </cell>
        </row>
        <row r="399">
          <cell r="Z399" t="str">
            <v>JAL</v>
          </cell>
          <cell r="AQ399" t="str">
            <v>C</v>
          </cell>
          <cell r="BW399">
            <v>2.84368927</v>
          </cell>
          <cell r="EQ399">
            <v>0</v>
          </cell>
        </row>
        <row r="400">
          <cell r="Z400" t="str">
            <v>JAL</v>
          </cell>
          <cell r="AQ400" t="str">
            <v>M</v>
          </cell>
          <cell r="BW400">
            <v>14.70253868</v>
          </cell>
          <cell r="EQ400">
            <v>0</v>
          </cell>
        </row>
        <row r="401">
          <cell r="Z401" t="str">
            <v>JAL</v>
          </cell>
          <cell r="AQ401" t="str">
            <v>M</v>
          </cell>
          <cell r="BW401">
            <v>0</v>
          </cell>
          <cell r="EQ401">
            <v>0</v>
          </cell>
        </row>
        <row r="402">
          <cell r="Z402" t="str">
            <v>JAL</v>
          </cell>
          <cell r="AQ402" t="str">
            <v>M</v>
          </cell>
          <cell r="BW402">
            <v>2.8439413199999999</v>
          </cell>
          <cell r="EQ402">
            <v>0</v>
          </cell>
        </row>
        <row r="403">
          <cell r="Z403" t="str">
            <v>JAL</v>
          </cell>
          <cell r="AQ403" t="str">
            <v>M</v>
          </cell>
          <cell r="BW403">
            <v>5.1728086100000006</v>
          </cell>
          <cell r="EQ403">
            <v>0</v>
          </cell>
        </row>
        <row r="404">
          <cell r="Z404" t="str">
            <v>JAL</v>
          </cell>
          <cell r="AQ404" t="str">
            <v>M</v>
          </cell>
          <cell r="BW404">
            <v>8.2871984300000001</v>
          </cell>
          <cell r="EQ404">
            <v>0</v>
          </cell>
        </row>
        <row r="405">
          <cell r="Z405" t="str">
            <v>JAL</v>
          </cell>
          <cell r="AQ405" t="str">
            <v>M</v>
          </cell>
          <cell r="BW405">
            <v>7.1543720999999998</v>
          </cell>
          <cell r="EQ405">
            <v>0</v>
          </cell>
        </row>
        <row r="406">
          <cell r="Z406" t="str">
            <v>JAL</v>
          </cell>
          <cell r="AQ406" t="str">
            <v>M</v>
          </cell>
          <cell r="BW406">
            <v>9.3462845999999988</v>
          </cell>
          <cell r="EQ406">
            <v>0</v>
          </cell>
        </row>
        <row r="407">
          <cell r="Z407" t="str">
            <v>JAL</v>
          </cell>
          <cell r="AQ407" t="str">
            <v>C</v>
          </cell>
          <cell r="BW407">
            <v>0</v>
          </cell>
          <cell r="EQ407">
            <v>0</v>
          </cell>
        </row>
        <row r="408">
          <cell r="Z408" t="str">
            <v>JAL</v>
          </cell>
          <cell r="AQ408" t="str">
            <v>M</v>
          </cell>
          <cell r="BW408">
            <v>0</v>
          </cell>
          <cell r="EQ408">
            <v>0</v>
          </cell>
        </row>
        <row r="409">
          <cell r="Z409" t="str">
            <v>JAL</v>
          </cell>
          <cell r="AQ409" t="str">
            <v>M</v>
          </cell>
          <cell r="BW409">
            <v>0</v>
          </cell>
          <cell r="EQ409">
            <v>0</v>
          </cell>
        </row>
        <row r="410">
          <cell r="Z410" t="str">
            <v>JAL</v>
          </cell>
          <cell r="AQ410" t="str">
            <v>M</v>
          </cell>
          <cell r="BW410">
            <v>0</v>
          </cell>
          <cell r="EQ410">
            <v>0</v>
          </cell>
        </row>
        <row r="411">
          <cell r="Z411" t="str">
            <v>JAL</v>
          </cell>
          <cell r="AQ411" t="str">
            <v>M</v>
          </cell>
          <cell r="BW411">
            <v>2.7500072799999997</v>
          </cell>
          <cell r="EQ411">
            <v>0</v>
          </cell>
        </row>
        <row r="412">
          <cell r="Z412" t="str">
            <v>JAL</v>
          </cell>
          <cell r="AQ412" t="str">
            <v>M</v>
          </cell>
          <cell r="BW412">
            <v>0</v>
          </cell>
          <cell r="EQ412">
            <v>0</v>
          </cell>
        </row>
        <row r="413">
          <cell r="Z413" t="str">
            <v>JAL</v>
          </cell>
          <cell r="AQ413" t="str">
            <v>M</v>
          </cell>
          <cell r="BW413">
            <v>2.4995996699999998</v>
          </cell>
          <cell r="EQ413">
            <v>0</v>
          </cell>
        </row>
        <row r="414">
          <cell r="Z414" t="str">
            <v>JAL</v>
          </cell>
          <cell r="AQ414" t="str">
            <v>M</v>
          </cell>
          <cell r="BW414">
            <v>0.23827244</v>
          </cell>
          <cell r="EQ414">
            <v>0</v>
          </cell>
        </row>
        <row r="415">
          <cell r="Z415" t="str">
            <v>JAL</v>
          </cell>
          <cell r="AQ415" t="str">
            <v>M</v>
          </cell>
          <cell r="BW415">
            <v>0.66983126999999998</v>
          </cell>
          <cell r="EQ415">
            <v>0</v>
          </cell>
        </row>
        <row r="416">
          <cell r="Z416" t="str">
            <v>JAL</v>
          </cell>
          <cell r="AQ416" t="str">
            <v>M</v>
          </cell>
          <cell r="BW416">
            <v>0.37850059999999996</v>
          </cell>
          <cell r="EQ416">
            <v>0</v>
          </cell>
        </row>
        <row r="417">
          <cell r="Z417" t="str">
            <v>JAL</v>
          </cell>
          <cell r="AQ417" t="str">
            <v>M</v>
          </cell>
          <cell r="BW417">
            <v>0</v>
          </cell>
          <cell r="EQ417">
            <v>0</v>
          </cell>
        </row>
        <row r="418">
          <cell r="Z418" t="str">
            <v>JAL</v>
          </cell>
          <cell r="AQ418" t="str">
            <v>M</v>
          </cell>
          <cell r="BW418">
            <v>0</v>
          </cell>
          <cell r="EQ418" t="str">
            <v/>
          </cell>
        </row>
        <row r="419">
          <cell r="Z419" t="str">
            <v>JAL</v>
          </cell>
          <cell r="AQ419" t="str">
            <v>M</v>
          </cell>
          <cell r="BW419">
            <v>0</v>
          </cell>
          <cell r="EQ419" t="str">
            <v/>
          </cell>
        </row>
        <row r="420">
          <cell r="Z420" t="str">
            <v>JAL</v>
          </cell>
          <cell r="AQ420" t="str">
            <v>M</v>
          </cell>
          <cell r="BW420">
            <v>0</v>
          </cell>
          <cell r="EQ420" t="str">
            <v/>
          </cell>
        </row>
        <row r="421">
          <cell r="Z421" t="str">
            <v>JAL</v>
          </cell>
          <cell r="AQ421" t="str">
            <v>M</v>
          </cell>
          <cell r="BW421">
            <v>0</v>
          </cell>
          <cell r="EQ421" t="str">
            <v/>
          </cell>
        </row>
        <row r="422">
          <cell r="Z422" t="str">
            <v>JAL</v>
          </cell>
          <cell r="AQ422" t="str">
            <v>M</v>
          </cell>
          <cell r="BW422">
            <v>0</v>
          </cell>
          <cell r="EQ422" t="str">
            <v/>
          </cell>
        </row>
        <row r="423">
          <cell r="Z423" t="str">
            <v>JAL</v>
          </cell>
          <cell r="AQ423" t="str">
            <v>M</v>
          </cell>
          <cell r="BW423">
            <v>0</v>
          </cell>
          <cell r="EQ423" t="str">
            <v/>
          </cell>
        </row>
        <row r="424">
          <cell r="Z424" t="str">
            <v>JAL</v>
          </cell>
          <cell r="AQ424" t="str">
            <v>Cons.</v>
          </cell>
          <cell r="BW424">
            <v>190.87081738000001</v>
          </cell>
          <cell r="EQ424">
            <v>0</v>
          </cell>
        </row>
        <row r="425">
          <cell r="Z425" t="str">
            <v>JAL</v>
          </cell>
          <cell r="AQ425" t="str">
            <v>E y P</v>
          </cell>
          <cell r="BW425">
            <v>3.7417295799999999</v>
          </cell>
          <cell r="EQ425" t="str">
            <v xml:space="preserve"> </v>
          </cell>
        </row>
        <row r="426">
          <cell r="Z426" t="str">
            <v>JAL</v>
          </cell>
          <cell r="AQ426" t="str">
            <v>C y R</v>
          </cell>
          <cell r="BW426">
            <v>28.922613740000006</v>
          </cell>
          <cell r="EQ426" t="str">
            <v xml:space="preserve"> </v>
          </cell>
        </row>
        <row r="427">
          <cell r="Z427" t="str">
            <v>MEX</v>
          </cell>
          <cell r="AQ427">
            <v>0</v>
          </cell>
          <cell r="BW427">
            <v>578.22997257999998</v>
          </cell>
          <cell r="EQ427">
            <v>103.447500000844</v>
          </cell>
        </row>
        <row r="428">
          <cell r="Z428" t="str">
            <v>MEX</v>
          </cell>
          <cell r="AQ428" t="str">
            <v>M</v>
          </cell>
          <cell r="BW428">
            <v>5.3583917200000011</v>
          </cell>
          <cell r="EQ428">
            <v>2.0589999999999997</v>
          </cell>
        </row>
        <row r="429">
          <cell r="Z429" t="str">
            <v>MEX</v>
          </cell>
          <cell r="AQ429" t="str">
            <v>M</v>
          </cell>
          <cell r="BW429">
            <v>0.31549121000000002</v>
          </cell>
          <cell r="EQ429">
            <v>0</v>
          </cell>
        </row>
        <row r="430">
          <cell r="Z430" t="str">
            <v>MEX</v>
          </cell>
          <cell r="AQ430" t="str">
            <v>M</v>
          </cell>
          <cell r="BW430">
            <v>13.191842530000001</v>
          </cell>
          <cell r="EQ430">
            <v>3.700000000223</v>
          </cell>
        </row>
        <row r="431">
          <cell r="Z431" t="str">
            <v>MEX</v>
          </cell>
          <cell r="AQ431" t="str">
            <v>M</v>
          </cell>
          <cell r="BW431">
            <v>3.41875829</v>
          </cell>
          <cell r="EQ431">
            <v>0</v>
          </cell>
        </row>
        <row r="432">
          <cell r="Z432" t="str">
            <v>MEX</v>
          </cell>
          <cell r="AQ432" t="str">
            <v>M</v>
          </cell>
          <cell r="BW432">
            <v>6.0043057900000001</v>
          </cell>
          <cell r="EQ432">
            <v>0.35999999999600002</v>
          </cell>
        </row>
        <row r="433">
          <cell r="Z433" t="str">
            <v>MEX</v>
          </cell>
          <cell r="AQ433" t="str">
            <v>M</v>
          </cell>
          <cell r="BW433">
            <v>11.747489509999999</v>
          </cell>
          <cell r="EQ433">
            <v>3.2450000000000001</v>
          </cell>
        </row>
        <row r="434">
          <cell r="Z434" t="str">
            <v>MEX</v>
          </cell>
          <cell r="AQ434" t="str">
            <v>M</v>
          </cell>
          <cell r="BW434">
            <v>8.5931318000000001</v>
          </cell>
          <cell r="EQ434">
            <v>1.66</v>
          </cell>
        </row>
        <row r="435">
          <cell r="Z435" t="str">
            <v>MEX</v>
          </cell>
          <cell r="AQ435" t="str">
            <v>M</v>
          </cell>
          <cell r="BW435">
            <v>6.2568768099999996</v>
          </cell>
          <cell r="EQ435">
            <v>1.3520000000000001</v>
          </cell>
        </row>
        <row r="436">
          <cell r="Z436" t="str">
            <v>MEX</v>
          </cell>
          <cell r="AQ436" t="str">
            <v>M</v>
          </cell>
          <cell r="BW436">
            <v>6.1673325400000003</v>
          </cell>
          <cell r="EQ436">
            <v>1.5999999999100001</v>
          </cell>
        </row>
        <row r="437">
          <cell r="Z437" t="str">
            <v>MEX</v>
          </cell>
          <cell r="AQ437" t="str">
            <v>M</v>
          </cell>
          <cell r="BW437">
            <v>8.9781180000000003</v>
          </cell>
          <cell r="EQ437">
            <v>3.5442</v>
          </cell>
        </row>
        <row r="438">
          <cell r="Z438" t="str">
            <v>MEX</v>
          </cell>
          <cell r="AQ438" t="str">
            <v>M</v>
          </cell>
          <cell r="BW438">
            <v>7.2819528899999995</v>
          </cell>
          <cell r="EQ438">
            <v>0.69600000015000008</v>
          </cell>
        </row>
        <row r="439">
          <cell r="Z439" t="str">
            <v>MEX</v>
          </cell>
          <cell r="AQ439" t="str">
            <v>M</v>
          </cell>
          <cell r="BW439">
            <v>4.3426970999999996</v>
          </cell>
          <cell r="EQ439">
            <v>0.59999999983999996</v>
          </cell>
        </row>
        <row r="440">
          <cell r="Z440" t="str">
            <v>MEX</v>
          </cell>
          <cell r="AQ440" t="str">
            <v>M</v>
          </cell>
          <cell r="BW440">
            <v>4.0154564100000005</v>
          </cell>
          <cell r="EQ440">
            <v>0</v>
          </cell>
        </row>
        <row r="441">
          <cell r="Z441" t="str">
            <v>MEX</v>
          </cell>
          <cell r="AQ441" t="str">
            <v>M</v>
          </cell>
          <cell r="BW441">
            <v>0</v>
          </cell>
          <cell r="EQ441" t="str">
            <v/>
          </cell>
        </row>
        <row r="442">
          <cell r="Z442" t="str">
            <v>MEX</v>
          </cell>
          <cell r="AQ442" t="str">
            <v>M</v>
          </cell>
          <cell r="BW442">
            <v>0.41555071000000005</v>
          </cell>
          <cell r="EQ442">
            <v>0</v>
          </cell>
        </row>
        <row r="443">
          <cell r="Z443" t="str">
            <v>MEX</v>
          </cell>
          <cell r="AQ443" t="str">
            <v>M</v>
          </cell>
          <cell r="BW443">
            <v>2.0328928899999998</v>
          </cell>
          <cell r="EQ443">
            <v>0</v>
          </cell>
        </row>
        <row r="444">
          <cell r="Z444" t="str">
            <v>MEX</v>
          </cell>
          <cell r="AQ444" t="str">
            <v>M</v>
          </cell>
          <cell r="BW444">
            <v>8.5087519499999988</v>
          </cell>
          <cell r="EQ444">
            <v>2.7676000003590002</v>
          </cell>
        </row>
        <row r="445">
          <cell r="Z445" t="str">
            <v>MEX</v>
          </cell>
          <cell r="AQ445" t="str">
            <v>M</v>
          </cell>
          <cell r="BW445">
            <v>0</v>
          </cell>
          <cell r="EQ445">
            <v>0</v>
          </cell>
        </row>
        <row r="446">
          <cell r="Z446" t="str">
            <v>MEX</v>
          </cell>
          <cell r="AQ446" t="str">
            <v>M</v>
          </cell>
          <cell r="BW446">
            <v>8.1618071099999998</v>
          </cell>
          <cell r="EQ446">
            <v>1.47000000008</v>
          </cell>
        </row>
        <row r="447">
          <cell r="Z447" t="str">
            <v>MEX</v>
          </cell>
          <cell r="AQ447" t="str">
            <v>M</v>
          </cell>
          <cell r="BW447">
            <v>6.3997315800000001</v>
          </cell>
          <cell r="EQ447">
            <v>2.016</v>
          </cell>
        </row>
        <row r="448">
          <cell r="Z448" t="str">
            <v>MEX</v>
          </cell>
          <cell r="AQ448" t="str">
            <v>M</v>
          </cell>
          <cell r="BW448">
            <v>3.2713858399999998</v>
          </cell>
          <cell r="EQ448">
            <v>1.1900000000249999</v>
          </cell>
        </row>
        <row r="449">
          <cell r="Z449" t="str">
            <v>MEX</v>
          </cell>
          <cell r="AQ449" t="str">
            <v>M</v>
          </cell>
          <cell r="BW449">
            <v>6.2339756199999998</v>
          </cell>
          <cell r="EQ449">
            <v>0.17009999999999997</v>
          </cell>
        </row>
        <row r="450">
          <cell r="Z450" t="str">
            <v>MEX</v>
          </cell>
          <cell r="AQ450" t="str">
            <v>M</v>
          </cell>
          <cell r="BW450">
            <v>4.6254884299999999</v>
          </cell>
          <cell r="EQ450">
            <v>1.0919999999999999</v>
          </cell>
        </row>
        <row r="451">
          <cell r="Z451" t="str">
            <v>MEX</v>
          </cell>
          <cell r="AQ451" t="str">
            <v>M</v>
          </cell>
          <cell r="BW451">
            <v>11.85348662</v>
          </cell>
          <cell r="EQ451">
            <v>0</v>
          </cell>
        </row>
        <row r="452">
          <cell r="Z452" t="str">
            <v>MEX</v>
          </cell>
          <cell r="AQ452" t="str">
            <v>M</v>
          </cell>
          <cell r="BW452">
            <v>11.67554895</v>
          </cell>
          <cell r="EQ452">
            <v>2.8350000001400004</v>
          </cell>
        </row>
        <row r="453">
          <cell r="Z453" t="str">
            <v>MEX</v>
          </cell>
          <cell r="AQ453" t="str">
            <v>M</v>
          </cell>
          <cell r="BW453">
            <v>5.9942988199999991</v>
          </cell>
          <cell r="EQ453">
            <v>1.1759999999999999</v>
          </cell>
        </row>
        <row r="454">
          <cell r="Z454" t="str">
            <v>MEX</v>
          </cell>
          <cell r="AQ454" t="str">
            <v>M</v>
          </cell>
          <cell r="BW454">
            <v>5.1980199499999991</v>
          </cell>
          <cell r="EQ454">
            <v>0.9265000000000001</v>
          </cell>
        </row>
        <row r="455">
          <cell r="Z455" t="str">
            <v>MEX</v>
          </cell>
          <cell r="AQ455" t="str">
            <v>M</v>
          </cell>
          <cell r="BW455">
            <v>1.0523816799999999</v>
          </cell>
          <cell r="EQ455">
            <v>0</v>
          </cell>
        </row>
        <row r="456">
          <cell r="Z456" t="str">
            <v>MEX</v>
          </cell>
          <cell r="AQ456" t="str">
            <v>M</v>
          </cell>
          <cell r="BW456">
            <v>9.8855316099999992</v>
          </cell>
          <cell r="EQ456">
            <v>2.89</v>
          </cell>
        </row>
        <row r="457">
          <cell r="Z457" t="str">
            <v>MEX</v>
          </cell>
          <cell r="AQ457" t="str">
            <v>M</v>
          </cell>
          <cell r="BW457">
            <v>12.258390709999999</v>
          </cell>
          <cell r="EQ457">
            <v>1.8900000002000001</v>
          </cell>
        </row>
        <row r="458">
          <cell r="Z458" t="str">
            <v>MEX</v>
          </cell>
          <cell r="AQ458" t="str">
            <v>M</v>
          </cell>
          <cell r="BW458">
            <v>10.890631809999999</v>
          </cell>
          <cell r="EQ458">
            <v>4.0986000000000002</v>
          </cell>
        </row>
        <row r="459">
          <cell r="Z459" t="str">
            <v>MEX</v>
          </cell>
          <cell r="AQ459" t="str">
            <v>M</v>
          </cell>
          <cell r="BW459">
            <v>4.1682056699999999</v>
          </cell>
          <cell r="EQ459">
            <v>0.8647999999999999</v>
          </cell>
        </row>
        <row r="460">
          <cell r="Z460" t="str">
            <v>MEX</v>
          </cell>
          <cell r="AQ460" t="str">
            <v>M</v>
          </cell>
          <cell r="BW460">
            <v>1.8203093700000001</v>
          </cell>
          <cell r="EQ460">
            <v>0.2772</v>
          </cell>
        </row>
        <row r="461">
          <cell r="Z461" t="str">
            <v>MEX</v>
          </cell>
          <cell r="AQ461" t="str">
            <v>M</v>
          </cell>
          <cell r="BW461">
            <v>6.0368190000000002E-2</v>
          </cell>
          <cell r="EQ461">
            <v>0</v>
          </cell>
        </row>
        <row r="462">
          <cell r="Z462" t="str">
            <v>MEX</v>
          </cell>
          <cell r="AQ462" t="str">
            <v>M</v>
          </cell>
          <cell r="BW462">
            <v>4.8991902000000005</v>
          </cell>
          <cell r="EQ462">
            <v>1.1639999999499999</v>
          </cell>
        </row>
        <row r="463">
          <cell r="Z463" t="str">
            <v>MEX</v>
          </cell>
          <cell r="AQ463" t="str">
            <v>M</v>
          </cell>
          <cell r="BW463">
            <v>1.3519999999999999E-3</v>
          </cell>
          <cell r="EQ463">
            <v>0</v>
          </cell>
        </row>
        <row r="464">
          <cell r="Z464" t="str">
            <v>MEX</v>
          </cell>
          <cell r="AQ464" t="str">
            <v>M</v>
          </cell>
          <cell r="BW464">
            <v>4.5100606799999996</v>
          </cell>
          <cell r="EQ464">
            <v>1.5</v>
          </cell>
        </row>
        <row r="465">
          <cell r="Z465" t="str">
            <v>MEX</v>
          </cell>
          <cell r="AQ465" t="str">
            <v>M</v>
          </cell>
          <cell r="BW465">
            <v>1.4048303899999999</v>
          </cell>
          <cell r="EQ465">
            <v>8.7499999999999994E-2</v>
          </cell>
        </row>
        <row r="466">
          <cell r="Z466" t="str">
            <v>MEX</v>
          </cell>
          <cell r="AQ466" t="str">
            <v>M</v>
          </cell>
          <cell r="BW466">
            <v>15.553352199999999</v>
          </cell>
          <cell r="EQ466">
            <v>0.91259999999999986</v>
          </cell>
        </row>
        <row r="467">
          <cell r="Z467" t="str">
            <v>MEX</v>
          </cell>
          <cell r="AQ467" t="str">
            <v>M</v>
          </cell>
          <cell r="BW467">
            <v>1.0955628899999998</v>
          </cell>
          <cell r="EQ467">
            <v>0.46499999994000002</v>
          </cell>
        </row>
        <row r="468">
          <cell r="Z468" t="str">
            <v>MEX</v>
          </cell>
          <cell r="AQ468" t="str">
            <v>M</v>
          </cell>
          <cell r="BW468">
            <v>7.3368246799999994</v>
          </cell>
          <cell r="EQ468">
            <v>1.535999999975</v>
          </cell>
        </row>
        <row r="469">
          <cell r="Z469" t="str">
            <v>MEX</v>
          </cell>
          <cell r="AQ469" t="str">
            <v>M</v>
          </cell>
          <cell r="BW469">
            <v>5.0607056100000003</v>
          </cell>
          <cell r="EQ469">
            <v>0</v>
          </cell>
        </row>
        <row r="470">
          <cell r="Z470" t="str">
            <v>MEX</v>
          </cell>
          <cell r="AQ470" t="str">
            <v>M</v>
          </cell>
          <cell r="BW470">
            <v>6.8935065099999999</v>
          </cell>
          <cell r="EQ470">
            <v>1.8360000000159999</v>
          </cell>
        </row>
        <row r="471">
          <cell r="Z471" t="str">
            <v>MEX</v>
          </cell>
          <cell r="AQ471" t="str">
            <v>M</v>
          </cell>
          <cell r="BW471">
            <v>0.51579138000000002</v>
          </cell>
          <cell r="EQ471">
            <v>0</v>
          </cell>
        </row>
        <row r="472">
          <cell r="Z472" t="str">
            <v>MEX</v>
          </cell>
          <cell r="AQ472" t="str">
            <v>M</v>
          </cell>
          <cell r="BW472">
            <v>7.2730386399999993</v>
          </cell>
          <cell r="EQ472">
            <v>1.1180000000999999</v>
          </cell>
        </row>
        <row r="473">
          <cell r="Z473" t="str">
            <v>MEX</v>
          </cell>
          <cell r="AQ473" t="str">
            <v>M</v>
          </cell>
          <cell r="BW473">
            <v>0.52266241999999996</v>
          </cell>
          <cell r="EQ473">
            <v>0</v>
          </cell>
        </row>
        <row r="474">
          <cell r="Z474" t="str">
            <v>MEX</v>
          </cell>
          <cell r="AQ474" t="str">
            <v>M</v>
          </cell>
          <cell r="BW474">
            <v>4.2623383099999996</v>
          </cell>
          <cell r="EQ474">
            <v>1.0449999999400001</v>
          </cell>
        </row>
        <row r="475">
          <cell r="Z475" t="str">
            <v>MEX</v>
          </cell>
          <cell r="AQ475" t="str">
            <v>M</v>
          </cell>
          <cell r="BW475">
            <v>5.36393758</v>
          </cell>
          <cell r="EQ475">
            <v>0.74999999997999989</v>
          </cell>
        </row>
        <row r="476">
          <cell r="Z476" t="str">
            <v>MEX</v>
          </cell>
          <cell r="AQ476" t="str">
            <v>M</v>
          </cell>
          <cell r="BW476">
            <v>5.1211619100000005</v>
          </cell>
          <cell r="EQ476">
            <v>0.7</v>
          </cell>
        </row>
        <row r="477">
          <cell r="Z477" t="str">
            <v>MEX</v>
          </cell>
          <cell r="AQ477" t="str">
            <v>M</v>
          </cell>
          <cell r="BW477">
            <v>3.035307</v>
          </cell>
          <cell r="EQ477">
            <v>0</v>
          </cell>
        </row>
        <row r="478">
          <cell r="Z478" t="str">
            <v>MEX</v>
          </cell>
          <cell r="AQ478" t="str">
            <v>M</v>
          </cell>
          <cell r="BW478">
            <v>4.7980202400000005</v>
          </cell>
          <cell r="EQ478">
            <v>1.992</v>
          </cell>
        </row>
        <row r="479">
          <cell r="Z479" t="str">
            <v>MEX</v>
          </cell>
          <cell r="AQ479" t="str">
            <v>M</v>
          </cell>
          <cell r="BW479">
            <v>11.028232390000001</v>
          </cell>
          <cell r="EQ479">
            <v>5.19400000002</v>
          </cell>
        </row>
        <row r="480">
          <cell r="Z480" t="str">
            <v>MEX</v>
          </cell>
          <cell r="AQ480" t="str">
            <v>M</v>
          </cell>
          <cell r="BW480">
            <v>2.562074</v>
          </cell>
          <cell r="EQ480">
            <v>0</v>
          </cell>
        </row>
        <row r="481">
          <cell r="Z481" t="str">
            <v>MEX</v>
          </cell>
          <cell r="AQ481" t="str">
            <v>M</v>
          </cell>
          <cell r="BW481">
            <v>11.460060210000002</v>
          </cell>
          <cell r="EQ481">
            <v>1.5345000000000002</v>
          </cell>
        </row>
        <row r="482">
          <cell r="Z482" t="str">
            <v>MEX</v>
          </cell>
          <cell r="AQ482" t="str">
            <v>M</v>
          </cell>
          <cell r="BW482">
            <v>0</v>
          </cell>
          <cell r="EQ482">
            <v>0</v>
          </cell>
        </row>
        <row r="483">
          <cell r="Z483" t="str">
            <v>MEX</v>
          </cell>
          <cell r="AQ483" t="str">
            <v>M</v>
          </cell>
          <cell r="BW483">
            <v>0</v>
          </cell>
          <cell r="EQ483">
            <v>0</v>
          </cell>
        </row>
        <row r="484">
          <cell r="Z484" t="str">
            <v>MEX</v>
          </cell>
          <cell r="AQ484" t="str">
            <v>M</v>
          </cell>
          <cell r="BW484">
            <v>10.386088839999999</v>
          </cell>
          <cell r="EQ484">
            <v>2.6234999999999995</v>
          </cell>
        </row>
        <row r="485">
          <cell r="Z485" t="str">
            <v>MEX</v>
          </cell>
          <cell r="AQ485" t="str">
            <v>M</v>
          </cell>
          <cell r="BW485">
            <v>0.99571308999999997</v>
          </cell>
          <cell r="EQ485">
            <v>0.18799999999999997</v>
          </cell>
        </row>
        <row r="486">
          <cell r="Z486" t="str">
            <v>MEX</v>
          </cell>
          <cell r="AQ486" t="str">
            <v>M</v>
          </cell>
          <cell r="BW486">
            <v>0.78077973000000001</v>
          </cell>
          <cell r="EQ486">
            <v>0.15839999999999999</v>
          </cell>
        </row>
        <row r="487">
          <cell r="Z487" t="str">
            <v>MEX</v>
          </cell>
          <cell r="AQ487" t="str">
            <v>M</v>
          </cell>
          <cell r="BW487">
            <v>3.8534933499999999</v>
          </cell>
          <cell r="EQ487">
            <v>0</v>
          </cell>
        </row>
        <row r="488">
          <cell r="Z488" t="str">
            <v>MEX</v>
          </cell>
          <cell r="AQ488" t="str">
            <v>M</v>
          </cell>
          <cell r="BW488">
            <v>4.1392669599999996</v>
          </cell>
          <cell r="EQ488">
            <v>1.06</v>
          </cell>
        </row>
        <row r="489">
          <cell r="Z489" t="str">
            <v>MEX</v>
          </cell>
          <cell r="AQ489" t="str">
            <v>M</v>
          </cell>
          <cell r="BW489">
            <v>1.72269585</v>
          </cell>
          <cell r="EQ489">
            <v>0</v>
          </cell>
        </row>
        <row r="490">
          <cell r="Z490" t="str">
            <v>MEX</v>
          </cell>
          <cell r="AQ490" t="str">
            <v>M</v>
          </cell>
          <cell r="BW490">
            <v>0.32328526000000002</v>
          </cell>
          <cell r="EQ490">
            <v>0</v>
          </cell>
        </row>
        <row r="491">
          <cell r="Z491" t="str">
            <v>MEX</v>
          </cell>
          <cell r="AQ491" t="str">
            <v>M</v>
          </cell>
          <cell r="BW491">
            <v>3.9552249999999997E-2</v>
          </cell>
          <cell r="EQ491">
            <v>0</v>
          </cell>
        </row>
        <row r="492">
          <cell r="Z492" t="str">
            <v>MEX</v>
          </cell>
          <cell r="AQ492" t="str">
            <v>M</v>
          </cell>
          <cell r="BW492">
            <v>5.7589639999999997E-2</v>
          </cell>
          <cell r="EQ492">
            <v>0</v>
          </cell>
        </row>
        <row r="493">
          <cell r="Z493" t="str">
            <v>MEX</v>
          </cell>
          <cell r="AQ493" t="str">
            <v>M</v>
          </cell>
          <cell r="BW493">
            <v>0.46062794000000001</v>
          </cell>
          <cell r="EQ493">
            <v>0</v>
          </cell>
        </row>
        <row r="494">
          <cell r="Z494" t="str">
            <v>MEX</v>
          </cell>
          <cell r="AQ494" t="str">
            <v>M</v>
          </cell>
          <cell r="BW494">
            <v>1.10903335</v>
          </cell>
          <cell r="EQ494">
            <v>0</v>
          </cell>
        </row>
        <row r="495">
          <cell r="Z495" t="str">
            <v>MEX</v>
          </cell>
          <cell r="AQ495" t="str">
            <v>M</v>
          </cell>
          <cell r="BW495">
            <v>0.17790296</v>
          </cell>
          <cell r="EQ495">
            <v>0</v>
          </cell>
        </row>
        <row r="496">
          <cell r="Z496" t="str">
            <v>MEX</v>
          </cell>
          <cell r="AQ496" t="str">
            <v>M</v>
          </cell>
          <cell r="BW496">
            <v>83.587321689999996</v>
          </cell>
          <cell r="EQ496">
            <v>0</v>
          </cell>
        </row>
        <row r="497">
          <cell r="Z497" t="str">
            <v>MEX</v>
          </cell>
          <cell r="AQ497" t="str">
            <v>M</v>
          </cell>
          <cell r="BW497">
            <v>0.91573053999999998</v>
          </cell>
          <cell r="EQ497">
            <v>0</v>
          </cell>
        </row>
        <row r="498">
          <cell r="Z498" t="str">
            <v>MEX</v>
          </cell>
          <cell r="AQ498" t="str">
            <v>M</v>
          </cell>
          <cell r="BW498">
            <v>1.85726795</v>
          </cell>
          <cell r="EQ498" t="str">
            <v/>
          </cell>
        </row>
        <row r="499">
          <cell r="Z499" t="str">
            <v>MEX</v>
          </cell>
          <cell r="AQ499" t="str">
            <v>M</v>
          </cell>
          <cell r="BW499">
            <v>3.8147543700000002</v>
          </cell>
          <cell r="EQ499">
            <v>0</v>
          </cell>
        </row>
        <row r="500">
          <cell r="Z500" t="str">
            <v>MEX</v>
          </cell>
          <cell r="AQ500" t="str">
            <v>M</v>
          </cell>
          <cell r="BW500">
            <v>0.59719168</v>
          </cell>
          <cell r="EQ500">
            <v>0</v>
          </cell>
        </row>
        <row r="501">
          <cell r="Z501" t="str">
            <v>MEX</v>
          </cell>
          <cell r="AQ501" t="str">
            <v>M</v>
          </cell>
          <cell r="BW501">
            <v>0</v>
          </cell>
          <cell r="EQ501">
            <v>0</v>
          </cell>
        </row>
        <row r="502">
          <cell r="Z502" t="str">
            <v>MEX</v>
          </cell>
          <cell r="AQ502" t="str">
            <v>Cons.</v>
          </cell>
          <cell r="BW502">
            <v>118.23309333</v>
          </cell>
          <cell r="EQ502">
            <v>37.103000000000002</v>
          </cell>
        </row>
        <row r="503">
          <cell r="Z503" t="str">
            <v>MEX</v>
          </cell>
          <cell r="AQ503" t="str">
            <v>E y P</v>
          </cell>
          <cell r="BW503">
            <v>3.6484556499999998</v>
          </cell>
          <cell r="EQ503" t="str">
            <v xml:space="preserve"> </v>
          </cell>
        </row>
        <row r="504">
          <cell r="Z504" t="str">
            <v>MEX</v>
          </cell>
          <cell r="AQ504" t="str">
            <v>C y R</v>
          </cell>
          <cell r="BW504">
            <v>38.653516799999998</v>
          </cell>
          <cell r="EQ504" t="str">
            <v xml:space="preserve"> </v>
          </cell>
        </row>
        <row r="505">
          <cell r="Z505" t="str">
            <v>MCH</v>
          </cell>
          <cell r="AQ505">
            <v>0</v>
          </cell>
          <cell r="BW505">
            <v>188.14381162999993</v>
          </cell>
          <cell r="EQ505">
            <v>33.540513000139995</v>
          </cell>
        </row>
        <row r="506">
          <cell r="Z506" t="str">
            <v>MCH</v>
          </cell>
          <cell r="AQ506" t="str">
            <v>M</v>
          </cell>
          <cell r="BW506">
            <v>0.10209572</v>
          </cell>
          <cell r="EQ506">
            <v>0</v>
          </cell>
        </row>
        <row r="507">
          <cell r="Z507" t="str">
            <v>MCH</v>
          </cell>
          <cell r="AQ507" t="str">
            <v>M</v>
          </cell>
          <cell r="BW507">
            <v>7.058273000000001E-2</v>
          </cell>
          <cell r="EQ507">
            <v>0</v>
          </cell>
        </row>
        <row r="508">
          <cell r="Z508" t="str">
            <v>MCH</v>
          </cell>
          <cell r="AQ508" t="str">
            <v>M</v>
          </cell>
          <cell r="BW508">
            <v>12.63902893</v>
          </cell>
          <cell r="EQ508">
            <v>2.5068000001499997</v>
          </cell>
        </row>
        <row r="509">
          <cell r="Z509" t="str">
            <v>MCH</v>
          </cell>
          <cell r="AQ509" t="str">
            <v>M</v>
          </cell>
          <cell r="BW509">
            <v>5.4206891399999995</v>
          </cell>
          <cell r="EQ509">
            <v>1.5418799999999999</v>
          </cell>
        </row>
        <row r="510">
          <cell r="Z510" t="str">
            <v>MCH</v>
          </cell>
          <cell r="AQ510" t="str">
            <v>M</v>
          </cell>
          <cell r="BW510">
            <v>2.0059540000000001E-2</v>
          </cell>
          <cell r="EQ510">
            <v>0</v>
          </cell>
        </row>
        <row r="511">
          <cell r="Z511" t="str">
            <v>MCH</v>
          </cell>
          <cell r="AQ511" t="str">
            <v>M</v>
          </cell>
          <cell r="BW511">
            <v>7.4570609999999982E-2</v>
          </cell>
          <cell r="EQ511">
            <v>0</v>
          </cell>
        </row>
        <row r="512">
          <cell r="Z512" t="str">
            <v>MCH</v>
          </cell>
          <cell r="AQ512" t="str">
            <v>M</v>
          </cell>
          <cell r="BW512">
            <v>7.9908460000000001E-2</v>
          </cell>
          <cell r="EQ512">
            <v>0</v>
          </cell>
        </row>
        <row r="513">
          <cell r="Z513" t="str">
            <v>MCH</v>
          </cell>
          <cell r="AQ513" t="str">
            <v>M</v>
          </cell>
          <cell r="BW513">
            <v>0.11014214999999999</v>
          </cell>
          <cell r="EQ513">
            <v>0</v>
          </cell>
        </row>
        <row r="514">
          <cell r="Z514" t="str">
            <v>MCH</v>
          </cell>
          <cell r="AQ514" t="str">
            <v>M</v>
          </cell>
          <cell r="BW514">
            <v>2.4369015700000003</v>
          </cell>
          <cell r="EQ514">
            <v>0.82879999999999998</v>
          </cell>
        </row>
        <row r="515">
          <cell r="Z515" t="str">
            <v>MCH</v>
          </cell>
          <cell r="AQ515" t="str">
            <v>M</v>
          </cell>
          <cell r="BW515">
            <v>3.4819999999999997E-2</v>
          </cell>
          <cell r="EQ515">
            <v>0</v>
          </cell>
        </row>
        <row r="516">
          <cell r="Z516" t="str">
            <v>MCH</v>
          </cell>
          <cell r="AQ516" t="str">
            <v>M</v>
          </cell>
          <cell r="BW516">
            <v>0.12109462</v>
          </cell>
          <cell r="EQ516">
            <v>0</v>
          </cell>
        </row>
        <row r="517">
          <cell r="Z517" t="str">
            <v>MCH</v>
          </cell>
          <cell r="AQ517" t="str">
            <v>M</v>
          </cell>
          <cell r="BW517">
            <v>2.8363111700000001</v>
          </cell>
          <cell r="EQ517">
            <v>0</v>
          </cell>
        </row>
        <row r="518">
          <cell r="Z518" t="str">
            <v>MCH</v>
          </cell>
          <cell r="AQ518" t="str">
            <v>M</v>
          </cell>
          <cell r="BW518">
            <v>2.0520952000000001</v>
          </cell>
          <cell r="EQ518">
            <v>0.494925</v>
          </cell>
        </row>
        <row r="519">
          <cell r="Z519" t="str">
            <v>MCH</v>
          </cell>
          <cell r="AQ519" t="str">
            <v>M</v>
          </cell>
          <cell r="BW519">
            <v>2.7863774899999996</v>
          </cell>
          <cell r="EQ519">
            <v>0.82560100000000003</v>
          </cell>
        </row>
        <row r="520">
          <cell r="Z520" t="str">
            <v>MCH</v>
          </cell>
          <cell r="AQ520" t="str">
            <v>M</v>
          </cell>
          <cell r="BW520">
            <v>1.3942024399999999</v>
          </cell>
          <cell r="EQ520">
            <v>0</v>
          </cell>
        </row>
        <row r="521">
          <cell r="Z521" t="str">
            <v>MCH</v>
          </cell>
          <cell r="AQ521" t="str">
            <v>M</v>
          </cell>
          <cell r="BW521">
            <v>3.0503080000000002E-2</v>
          </cell>
          <cell r="EQ521">
            <v>0</v>
          </cell>
        </row>
        <row r="522">
          <cell r="Z522" t="str">
            <v>MCH</v>
          </cell>
          <cell r="AQ522" t="str">
            <v>M</v>
          </cell>
          <cell r="BW522">
            <v>4.22477283</v>
          </cell>
          <cell r="EQ522">
            <v>0.59640000000000004</v>
          </cell>
        </row>
        <row r="523">
          <cell r="Z523" t="str">
            <v>MCH</v>
          </cell>
          <cell r="AQ523" t="str">
            <v>M</v>
          </cell>
          <cell r="BW523">
            <v>2.7480296700000002</v>
          </cell>
          <cell r="EQ523">
            <v>0</v>
          </cell>
        </row>
        <row r="524">
          <cell r="Z524" t="str">
            <v>MCH</v>
          </cell>
          <cell r="AQ524" t="str">
            <v>M</v>
          </cell>
          <cell r="BW524">
            <v>6.5603713700000004</v>
          </cell>
          <cell r="EQ524">
            <v>1.5986700000000003</v>
          </cell>
        </row>
        <row r="525">
          <cell r="Z525" t="str">
            <v>MCH</v>
          </cell>
          <cell r="AQ525" t="str">
            <v>M</v>
          </cell>
          <cell r="BW525">
            <v>4.3723919999999996</v>
          </cell>
          <cell r="EQ525">
            <v>1.33995</v>
          </cell>
        </row>
        <row r="526">
          <cell r="Z526" t="str">
            <v>MCH</v>
          </cell>
          <cell r="AQ526" t="str">
            <v>M</v>
          </cell>
          <cell r="BW526">
            <v>5.7116500300000004</v>
          </cell>
          <cell r="EQ526">
            <v>1.3795599999000001</v>
          </cell>
        </row>
        <row r="527">
          <cell r="Z527" t="str">
            <v>MCH</v>
          </cell>
          <cell r="AQ527" t="str">
            <v>M</v>
          </cell>
          <cell r="BW527">
            <v>0.10692771</v>
          </cell>
          <cell r="EQ527">
            <v>0</v>
          </cell>
        </row>
        <row r="528">
          <cell r="Z528" t="str">
            <v>MCH</v>
          </cell>
          <cell r="AQ528" t="str">
            <v>M</v>
          </cell>
          <cell r="BW528">
            <v>5.0547500400000001</v>
          </cell>
          <cell r="EQ528">
            <v>1.5</v>
          </cell>
        </row>
        <row r="529">
          <cell r="Z529" t="str">
            <v>MCH</v>
          </cell>
          <cell r="AQ529" t="str">
            <v>M</v>
          </cell>
          <cell r="BW529">
            <v>8.2049099999999993E-3</v>
          </cell>
          <cell r="EQ529">
            <v>0</v>
          </cell>
        </row>
        <row r="530">
          <cell r="Z530" t="str">
            <v>MCH</v>
          </cell>
          <cell r="AQ530" t="str">
            <v>M</v>
          </cell>
          <cell r="BW530">
            <v>1.16087048</v>
          </cell>
          <cell r="EQ530">
            <v>0</v>
          </cell>
        </row>
        <row r="531">
          <cell r="Z531" t="str">
            <v>MCH</v>
          </cell>
          <cell r="AQ531" t="str">
            <v>M</v>
          </cell>
          <cell r="BW531">
            <v>3.4864141499999999</v>
          </cell>
          <cell r="EQ531">
            <v>0.30998000009999999</v>
          </cell>
        </row>
        <row r="532">
          <cell r="Z532" t="str">
            <v>MCH</v>
          </cell>
          <cell r="AQ532" t="str">
            <v>M</v>
          </cell>
          <cell r="BW532">
            <v>7.7843292599999998</v>
          </cell>
          <cell r="EQ532">
            <v>0.97343400000000002</v>
          </cell>
        </row>
        <row r="533">
          <cell r="Z533" t="str">
            <v>MCH</v>
          </cell>
          <cell r="AQ533" t="str">
            <v>M</v>
          </cell>
          <cell r="BW533">
            <v>3.2428520000000002E-2</v>
          </cell>
          <cell r="EQ533">
            <v>0</v>
          </cell>
        </row>
        <row r="534">
          <cell r="Z534" t="str">
            <v>MCH</v>
          </cell>
          <cell r="AQ534" t="str">
            <v>M</v>
          </cell>
          <cell r="BW534">
            <v>4.48537242</v>
          </cell>
          <cell r="EQ534">
            <v>1.1105</v>
          </cell>
        </row>
        <row r="535">
          <cell r="Z535" t="str">
            <v>MCH</v>
          </cell>
          <cell r="AQ535" t="str">
            <v>M</v>
          </cell>
          <cell r="BW535">
            <v>7.0805738199999997</v>
          </cell>
          <cell r="EQ535">
            <v>1.06</v>
          </cell>
        </row>
        <row r="536">
          <cell r="Z536" t="str">
            <v>MCH</v>
          </cell>
          <cell r="AQ536" t="str">
            <v>M</v>
          </cell>
          <cell r="BW536">
            <v>8.5964880000000007E-2</v>
          </cell>
          <cell r="EQ536">
            <v>0</v>
          </cell>
        </row>
        <row r="537">
          <cell r="Z537" t="str">
            <v>MCH</v>
          </cell>
          <cell r="AQ537" t="str">
            <v>M</v>
          </cell>
          <cell r="BW537">
            <v>3.3895689999999999E-2</v>
          </cell>
          <cell r="EQ537">
            <v>0</v>
          </cell>
        </row>
        <row r="538">
          <cell r="Z538" t="str">
            <v>MCH</v>
          </cell>
          <cell r="AQ538" t="str">
            <v>M</v>
          </cell>
          <cell r="BW538">
            <v>6.3585509999999998E-2</v>
          </cell>
          <cell r="EQ538">
            <v>0</v>
          </cell>
        </row>
        <row r="539">
          <cell r="Z539" t="str">
            <v>MCH</v>
          </cell>
          <cell r="AQ539" t="str">
            <v>M</v>
          </cell>
          <cell r="BW539">
            <v>1.92546029</v>
          </cell>
          <cell r="EQ539">
            <v>0</v>
          </cell>
        </row>
        <row r="540">
          <cell r="Z540" t="str">
            <v>MCH</v>
          </cell>
          <cell r="AQ540" t="str">
            <v>M</v>
          </cell>
          <cell r="BW540">
            <v>1.59171497</v>
          </cell>
          <cell r="EQ540">
            <v>0.65376000000000001</v>
          </cell>
        </row>
        <row r="541">
          <cell r="Z541" t="str">
            <v>MCH</v>
          </cell>
          <cell r="AQ541" t="str">
            <v>M</v>
          </cell>
          <cell r="BW541">
            <v>4.9591004100000005</v>
          </cell>
          <cell r="EQ541">
            <v>1.25605999995</v>
          </cell>
        </row>
        <row r="542">
          <cell r="Z542" t="str">
            <v>MCH</v>
          </cell>
          <cell r="AQ542" t="str">
            <v>M</v>
          </cell>
          <cell r="BW542">
            <v>3.0049913200000002</v>
          </cell>
          <cell r="EQ542">
            <v>0.65</v>
          </cell>
        </row>
        <row r="543">
          <cell r="Z543" t="str">
            <v>MCH</v>
          </cell>
          <cell r="AQ543" t="str">
            <v>M</v>
          </cell>
          <cell r="BW543">
            <v>4.0085368199999998</v>
          </cell>
          <cell r="EQ543">
            <v>1.9998000000000002E-2</v>
          </cell>
        </row>
        <row r="544">
          <cell r="Z544" t="str">
            <v>MCH</v>
          </cell>
          <cell r="AQ544" t="str">
            <v>M</v>
          </cell>
          <cell r="BW544">
            <v>5.0784674699999997</v>
          </cell>
          <cell r="EQ544">
            <v>1.8859399999999999</v>
          </cell>
        </row>
        <row r="545">
          <cell r="Z545" t="str">
            <v>MCH</v>
          </cell>
          <cell r="AQ545" t="str">
            <v>M</v>
          </cell>
          <cell r="BW545">
            <v>3.64531904</v>
          </cell>
          <cell r="EQ545">
            <v>0.85000000008999987</v>
          </cell>
        </row>
        <row r="546">
          <cell r="Z546" t="str">
            <v>MCH</v>
          </cell>
          <cell r="AQ546" t="str">
            <v>M</v>
          </cell>
          <cell r="BW546">
            <v>6.7002008099999992</v>
          </cell>
          <cell r="EQ546">
            <v>0.46094999999999997</v>
          </cell>
        </row>
        <row r="547">
          <cell r="Z547" t="str">
            <v>MCH</v>
          </cell>
          <cell r="AQ547" t="str">
            <v>M</v>
          </cell>
          <cell r="BW547">
            <v>3.1033474000000001</v>
          </cell>
          <cell r="EQ547">
            <v>0.80864999999999998</v>
          </cell>
        </row>
        <row r="548">
          <cell r="Z548" t="str">
            <v>MCH</v>
          </cell>
          <cell r="AQ548" t="str">
            <v>M</v>
          </cell>
          <cell r="BW548">
            <v>3.8451212600000004</v>
          </cell>
          <cell r="EQ548">
            <v>1.0446</v>
          </cell>
        </row>
        <row r="549">
          <cell r="Z549" t="str">
            <v>MCH</v>
          </cell>
          <cell r="AQ549" t="str">
            <v>M</v>
          </cell>
          <cell r="BW549">
            <v>2.8583910100000001</v>
          </cell>
          <cell r="EQ549">
            <v>0.90743499994999999</v>
          </cell>
        </row>
        <row r="550">
          <cell r="Z550" t="str">
            <v>MCH</v>
          </cell>
          <cell r="AQ550" t="str">
            <v>M</v>
          </cell>
          <cell r="BW550">
            <v>5.3205706600000005</v>
          </cell>
          <cell r="EQ550">
            <v>1.5220799999999999</v>
          </cell>
        </row>
        <row r="551">
          <cell r="Z551" t="str">
            <v>MCH</v>
          </cell>
          <cell r="AQ551" t="str">
            <v>M</v>
          </cell>
          <cell r="BW551">
            <v>2.6691470000000002E-2</v>
          </cell>
          <cell r="EQ551">
            <v>0</v>
          </cell>
        </row>
        <row r="552">
          <cell r="Z552" t="str">
            <v>MCH</v>
          </cell>
          <cell r="AQ552" t="str">
            <v>M</v>
          </cell>
          <cell r="BW552">
            <v>2.6781756400000001</v>
          </cell>
          <cell r="EQ552">
            <v>0</v>
          </cell>
        </row>
        <row r="553">
          <cell r="Z553" t="str">
            <v>MCH</v>
          </cell>
          <cell r="AQ553" t="str">
            <v>M</v>
          </cell>
          <cell r="BW553">
            <v>3.4091969999999999E-2</v>
          </cell>
          <cell r="EQ553">
            <v>0</v>
          </cell>
        </row>
        <row r="554">
          <cell r="Z554" t="str">
            <v>MCH</v>
          </cell>
          <cell r="AQ554" t="str">
            <v>M</v>
          </cell>
          <cell r="BW554">
            <v>1.46171457</v>
          </cell>
          <cell r="EQ554">
            <v>0</v>
          </cell>
        </row>
        <row r="555">
          <cell r="Z555" t="str">
            <v>MCH</v>
          </cell>
          <cell r="AQ555" t="str">
            <v>M</v>
          </cell>
          <cell r="BW555">
            <v>0.95644509999999994</v>
          </cell>
          <cell r="EQ555">
            <v>0</v>
          </cell>
        </row>
        <row r="556">
          <cell r="Z556" t="str">
            <v>MCH</v>
          </cell>
          <cell r="AQ556" t="str">
            <v>M</v>
          </cell>
          <cell r="BW556">
            <v>3.6958999999999999E-2</v>
          </cell>
          <cell r="EQ556">
            <v>0</v>
          </cell>
        </row>
        <row r="557">
          <cell r="Z557" t="str">
            <v>MCH</v>
          </cell>
          <cell r="AQ557" t="str">
            <v>M</v>
          </cell>
          <cell r="BW557">
            <v>0.85141752000000004</v>
          </cell>
          <cell r="EQ557">
            <v>0</v>
          </cell>
        </row>
        <row r="558">
          <cell r="Z558" t="str">
            <v>MCH</v>
          </cell>
          <cell r="AQ558" t="str">
            <v>M</v>
          </cell>
          <cell r="BW558">
            <v>0.11550966999999999</v>
          </cell>
          <cell r="EQ558">
            <v>0</v>
          </cell>
        </row>
        <row r="559">
          <cell r="Z559" t="str">
            <v>MCH</v>
          </cell>
          <cell r="AQ559" t="str">
            <v>M</v>
          </cell>
          <cell r="BW559">
            <v>0.14758362</v>
          </cell>
          <cell r="EQ559">
            <v>0</v>
          </cell>
        </row>
        <row r="560">
          <cell r="Z560" t="str">
            <v>MCH</v>
          </cell>
          <cell r="AQ560" t="str">
            <v>M</v>
          </cell>
          <cell r="BW560">
            <v>1.0271000000000001E-2</v>
          </cell>
          <cell r="EQ560">
            <v>0</v>
          </cell>
        </row>
        <row r="561">
          <cell r="Z561" t="str">
            <v>MCH</v>
          </cell>
          <cell r="AQ561" t="str">
            <v>M</v>
          </cell>
          <cell r="BW561">
            <v>1.8259999999999999E-3</v>
          </cell>
          <cell r="EQ561">
            <v>0</v>
          </cell>
        </row>
        <row r="562">
          <cell r="Z562" t="str">
            <v>MCH</v>
          </cell>
          <cell r="AQ562" t="str">
            <v>M</v>
          </cell>
          <cell r="BW562">
            <v>1.67E-2</v>
          </cell>
          <cell r="EQ562">
            <v>0</v>
          </cell>
        </row>
        <row r="563">
          <cell r="Z563" t="str">
            <v>MCH</v>
          </cell>
          <cell r="AQ563" t="str">
            <v>M</v>
          </cell>
          <cell r="BW563">
            <v>1.1015E-2</v>
          </cell>
          <cell r="EQ563">
            <v>0</v>
          </cell>
        </row>
        <row r="564">
          <cell r="Z564" t="str">
            <v>MCH</v>
          </cell>
          <cell r="AQ564" t="str">
            <v>M</v>
          </cell>
          <cell r="BW564">
            <v>3.0001E-2</v>
          </cell>
          <cell r="EQ564">
            <v>0</v>
          </cell>
        </row>
        <row r="565">
          <cell r="Z565" t="str">
            <v>MCH</v>
          </cell>
          <cell r="AQ565" t="str">
            <v>M</v>
          </cell>
          <cell r="BW565">
            <v>3.483E-3</v>
          </cell>
          <cell r="EQ565">
            <v>0</v>
          </cell>
        </row>
        <row r="566">
          <cell r="Z566" t="str">
            <v>MCH</v>
          </cell>
          <cell r="AQ566" t="str">
            <v>M</v>
          </cell>
          <cell r="BW566">
            <v>0</v>
          </cell>
          <cell r="EQ566" t="str">
            <v/>
          </cell>
        </row>
        <row r="567">
          <cell r="Z567" t="str">
            <v>MCH</v>
          </cell>
          <cell r="AQ567" t="str">
            <v>Cons.</v>
          </cell>
          <cell r="BW567">
            <v>13.94306533</v>
          </cell>
          <cell r="EQ567">
            <v>7.4145400000000006</v>
          </cell>
        </row>
        <row r="568">
          <cell r="Z568" t="str">
            <v>MCH</v>
          </cell>
          <cell r="AQ568" t="str">
            <v>E y P</v>
          </cell>
          <cell r="BW568">
            <v>0</v>
          </cell>
          <cell r="EQ568" t="str">
            <v xml:space="preserve"> </v>
          </cell>
        </row>
        <row r="569">
          <cell r="Z569" t="str">
            <v>MCH</v>
          </cell>
          <cell r="AQ569" t="str">
            <v>C y R</v>
          </cell>
          <cell r="BW569">
            <v>38.567724139999996</v>
          </cell>
          <cell r="EQ569" t="str">
            <v xml:space="preserve"> </v>
          </cell>
        </row>
        <row r="570">
          <cell r="Z570" t="str">
            <v>MOR</v>
          </cell>
          <cell r="AQ570">
            <v>0</v>
          </cell>
          <cell r="BW570">
            <v>70.839725009999995</v>
          </cell>
          <cell r="EQ570">
            <v>12.699904000111999</v>
          </cell>
        </row>
        <row r="571">
          <cell r="Z571" t="str">
            <v>MOR</v>
          </cell>
          <cell r="AQ571" t="str">
            <v>M</v>
          </cell>
          <cell r="BW571">
            <v>1.9168675500000001</v>
          </cell>
          <cell r="EQ571">
            <v>0</v>
          </cell>
        </row>
        <row r="572">
          <cell r="Z572" t="str">
            <v>MOR</v>
          </cell>
          <cell r="AQ572" t="str">
            <v>M</v>
          </cell>
          <cell r="BW572">
            <v>5.361249879999999</v>
          </cell>
          <cell r="EQ572">
            <v>0</v>
          </cell>
        </row>
        <row r="573">
          <cell r="Z573" t="str">
            <v>MOR</v>
          </cell>
          <cell r="AQ573" t="str">
            <v>M</v>
          </cell>
          <cell r="BW573">
            <v>15.067619559999999</v>
          </cell>
          <cell r="EQ573">
            <v>0.51000000009199997</v>
          </cell>
        </row>
        <row r="574">
          <cell r="Z574" t="str">
            <v>MOR</v>
          </cell>
          <cell r="AQ574" t="str">
            <v>M</v>
          </cell>
          <cell r="BW574">
            <v>17.385364030000002</v>
          </cell>
          <cell r="EQ574">
            <v>1.02000000002</v>
          </cell>
        </row>
        <row r="575">
          <cell r="Z575" t="str">
            <v>MOR</v>
          </cell>
          <cell r="AQ575" t="str">
            <v>M</v>
          </cell>
          <cell r="BW575">
            <v>0.10013933</v>
          </cell>
          <cell r="EQ575">
            <v>0</v>
          </cell>
        </row>
        <row r="576">
          <cell r="Z576" t="str">
            <v>MOR</v>
          </cell>
          <cell r="AQ576" t="str">
            <v>M</v>
          </cell>
          <cell r="BW576">
            <v>0.42491462000000002</v>
          </cell>
          <cell r="EQ576">
            <v>0</v>
          </cell>
        </row>
        <row r="577">
          <cell r="Z577" t="str">
            <v>MOR</v>
          </cell>
          <cell r="AQ577" t="str">
            <v>M</v>
          </cell>
          <cell r="BW577">
            <v>0</v>
          </cell>
          <cell r="EQ577">
            <v>0</v>
          </cell>
        </row>
        <row r="578">
          <cell r="Z578" t="str">
            <v>MOR</v>
          </cell>
          <cell r="AQ578" t="str">
            <v>M</v>
          </cell>
          <cell r="BW578">
            <v>1E-3</v>
          </cell>
          <cell r="EQ578">
            <v>0</v>
          </cell>
        </row>
        <row r="579">
          <cell r="Z579" t="str">
            <v>MOR</v>
          </cell>
          <cell r="AQ579" t="str">
            <v>M</v>
          </cell>
          <cell r="BW579">
            <v>0</v>
          </cell>
          <cell r="EQ579">
            <v>0</v>
          </cell>
        </row>
        <row r="580">
          <cell r="Z580" t="str">
            <v>MOR</v>
          </cell>
          <cell r="AQ580" t="str">
            <v>M</v>
          </cell>
          <cell r="BW580">
            <v>0</v>
          </cell>
          <cell r="EQ580">
            <v>0</v>
          </cell>
        </row>
        <row r="581">
          <cell r="Z581" t="str">
            <v>MOR</v>
          </cell>
          <cell r="AQ581" t="str">
            <v>Cons.</v>
          </cell>
          <cell r="BW581">
            <v>5.9979962599999999</v>
          </cell>
          <cell r="EQ581">
            <v>11.169903999999999</v>
          </cell>
        </row>
        <row r="582">
          <cell r="Z582" t="str">
            <v>MOR</v>
          </cell>
          <cell r="AQ582" t="str">
            <v>E y P</v>
          </cell>
          <cell r="BW582">
            <v>3.9543994100000002</v>
          </cell>
          <cell r="EQ582" t="str">
            <v xml:space="preserve"> </v>
          </cell>
        </row>
        <row r="583">
          <cell r="Z583" t="str">
            <v>MOR</v>
          </cell>
          <cell r="AQ583" t="str">
            <v>C y R</v>
          </cell>
          <cell r="BW583">
            <v>20.630174369999999</v>
          </cell>
          <cell r="EQ583" t="str">
            <v xml:space="preserve"> </v>
          </cell>
        </row>
        <row r="584">
          <cell r="Z584" t="str">
            <v>NAY</v>
          </cell>
          <cell r="AQ584">
            <v>0</v>
          </cell>
          <cell r="BW584">
            <v>88.901192049999992</v>
          </cell>
          <cell r="EQ584">
            <v>9.6941799998500002</v>
          </cell>
        </row>
        <row r="585">
          <cell r="Z585" t="str">
            <v>NAY</v>
          </cell>
          <cell r="AQ585" t="str">
            <v>M</v>
          </cell>
          <cell r="BW585">
            <v>2.0191587700000002</v>
          </cell>
          <cell r="EQ585">
            <v>0</v>
          </cell>
        </row>
        <row r="586">
          <cell r="Z586" t="str">
            <v>NAY</v>
          </cell>
          <cell r="AQ586" t="str">
            <v>M</v>
          </cell>
          <cell r="BW586">
            <v>17.133176970000001</v>
          </cell>
          <cell r="EQ586">
            <v>3.64</v>
          </cell>
        </row>
        <row r="587">
          <cell r="Z587" t="str">
            <v>NAY</v>
          </cell>
          <cell r="AQ587" t="str">
            <v>M</v>
          </cell>
          <cell r="BW587">
            <v>11.225475339999999</v>
          </cell>
          <cell r="EQ587">
            <v>1.7909999998800001</v>
          </cell>
        </row>
        <row r="588">
          <cell r="Z588" t="str">
            <v>NAY</v>
          </cell>
          <cell r="AQ588" t="str">
            <v>M</v>
          </cell>
          <cell r="BW588">
            <v>1.2769999999999999E-3</v>
          </cell>
          <cell r="EQ588">
            <v>0</v>
          </cell>
        </row>
        <row r="589">
          <cell r="Z589" t="str">
            <v>NAY</v>
          </cell>
          <cell r="AQ589" t="str">
            <v>M</v>
          </cell>
          <cell r="BW589">
            <v>0</v>
          </cell>
          <cell r="EQ589">
            <v>0</v>
          </cell>
        </row>
        <row r="590">
          <cell r="Z590" t="str">
            <v>NAY</v>
          </cell>
          <cell r="AQ590" t="str">
            <v>M</v>
          </cell>
          <cell r="BW590">
            <v>0</v>
          </cell>
          <cell r="EQ590">
            <v>0</v>
          </cell>
        </row>
        <row r="591">
          <cell r="Z591" t="str">
            <v>NAY</v>
          </cell>
          <cell r="AQ591" t="str">
            <v>M</v>
          </cell>
          <cell r="BW591">
            <v>0</v>
          </cell>
          <cell r="EQ591">
            <v>0</v>
          </cell>
        </row>
        <row r="592">
          <cell r="Z592" t="str">
            <v>NAY</v>
          </cell>
          <cell r="AQ592" t="str">
            <v>M</v>
          </cell>
          <cell r="BW592">
            <v>1.5626565899999998</v>
          </cell>
          <cell r="EQ592">
            <v>0</v>
          </cell>
        </row>
        <row r="593">
          <cell r="Z593" t="str">
            <v>NAY</v>
          </cell>
          <cell r="AQ593" t="str">
            <v>M</v>
          </cell>
          <cell r="BW593">
            <v>0</v>
          </cell>
          <cell r="EQ593">
            <v>0</v>
          </cell>
        </row>
        <row r="594">
          <cell r="Z594" t="str">
            <v>NAY</v>
          </cell>
          <cell r="AQ594" t="str">
            <v>M</v>
          </cell>
          <cell r="BW594">
            <v>0</v>
          </cell>
          <cell r="EQ594">
            <v>0</v>
          </cell>
        </row>
        <row r="595">
          <cell r="Z595" t="str">
            <v>NAY</v>
          </cell>
          <cell r="AQ595" t="str">
            <v>M</v>
          </cell>
          <cell r="BW595">
            <v>7.9841378199999999</v>
          </cell>
          <cell r="EQ595">
            <v>1.29999999997</v>
          </cell>
        </row>
        <row r="596">
          <cell r="Z596" t="str">
            <v>NAY</v>
          </cell>
          <cell r="AQ596" t="str">
            <v>M</v>
          </cell>
          <cell r="BW596">
            <v>2.15E-3</v>
          </cell>
          <cell r="EQ596">
            <v>0</v>
          </cell>
        </row>
        <row r="597">
          <cell r="Z597" t="str">
            <v>NAY</v>
          </cell>
          <cell r="AQ597" t="str">
            <v>M</v>
          </cell>
          <cell r="BW597">
            <v>0</v>
          </cell>
          <cell r="EQ597">
            <v>0</v>
          </cell>
        </row>
        <row r="598">
          <cell r="Z598" t="str">
            <v>NAY</v>
          </cell>
          <cell r="AQ598" t="str">
            <v>M</v>
          </cell>
          <cell r="BW598">
            <v>1.20049955</v>
          </cell>
          <cell r="EQ598">
            <v>0</v>
          </cell>
        </row>
        <row r="599">
          <cell r="Z599" t="str">
            <v>NAY</v>
          </cell>
          <cell r="AQ599" t="str">
            <v>M</v>
          </cell>
          <cell r="BW599">
            <v>0</v>
          </cell>
          <cell r="EQ599">
            <v>0</v>
          </cell>
        </row>
        <row r="600">
          <cell r="Z600" t="str">
            <v>NAY</v>
          </cell>
          <cell r="AQ600" t="str">
            <v>M</v>
          </cell>
          <cell r="BW600">
            <v>2.1434053900000003</v>
          </cell>
          <cell r="EQ600">
            <v>0</v>
          </cell>
        </row>
        <row r="601">
          <cell r="Z601" t="str">
            <v>NAY</v>
          </cell>
          <cell r="AQ601" t="str">
            <v>M</v>
          </cell>
          <cell r="BW601">
            <v>3.0560844899999999</v>
          </cell>
          <cell r="EQ601">
            <v>0.38</v>
          </cell>
        </row>
        <row r="602">
          <cell r="Z602" t="str">
            <v>NAY</v>
          </cell>
          <cell r="AQ602" t="str">
            <v>M</v>
          </cell>
          <cell r="BW602">
            <v>8.8309590000000007E-2</v>
          </cell>
          <cell r="EQ602">
            <v>0</v>
          </cell>
        </row>
        <row r="603">
          <cell r="Z603" t="str">
            <v>NAY</v>
          </cell>
          <cell r="AQ603" t="str">
            <v>M</v>
          </cell>
          <cell r="BW603">
            <v>2.9325900000000002E-2</v>
          </cell>
          <cell r="EQ603" t="str">
            <v/>
          </cell>
        </row>
        <row r="604">
          <cell r="Z604" t="str">
            <v>NAY</v>
          </cell>
          <cell r="AQ604" t="str">
            <v>M</v>
          </cell>
          <cell r="BW604">
            <v>0.7619635600000001</v>
          </cell>
          <cell r="EQ604">
            <v>0</v>
          </cell>
        </row>
        <row r="605">
          <cell r="Z605" t="str">
            <v>NAY</v>
          </cell>
          <cell r="AQ605" t="str">
            <v>M</v>
          </cell>
          <cell r="BW605">
            <v>0.29068330999999997</v>
          </cell>
          <cell r="EQ605">
            <v>0</v>
          </cell>
        </row>
        <row r="606">
          <cell r="Z606" t="str">
            <v>NAY</v>
          </cell>
          <cell r="AQ606" t="str">
            <v>M</v>
          </cell>
          <cell r="BW606">
            <v>0</v>
          </cell>
          <cell r="EQ606" t="str">
            <v/>
          </cell>
        </row>
        <row r="607">
          <cell r="Z607" t="str">
            <v>NAY</v>
          </cell>
          <cell r="AQ607" t="str">
            <v>M</v>
          </cell>
          <cell r="BW607">
            <v>0</v>
          </cell>
          <cell r="EQ607">
            <v>0</v>
          </cell>
        </row>
        <row r="608">
          <cell r="Z608" t="str">
            <v>NAY</v>
          </cell>
          <cell r="AQ608" t="str">
            <v>M</v>
          </cell>
          <cell r="BW608">
            <v>0.36286896000000002</v>
          </cell>
          <cell r="EQ608">
            <v>0</v>
          </cell>
        </row>
        <row r="609">
          <cell r="Z609" t="str">
            <v>NAY</v>
          </cell>
          <cell r="AQ609" t="str">
            <v>M</v>
          </cell>
          <cell r="BW609">
            <v>0.34381762999999999</v>
          </cell>
          <cell r="EQ609">
            <v>0</v>
          </cell>
        </row>
        <row r="610">
          <cell r="Z610" t="str">
            <v>NAY</v>
          </cell>
          <cell r="AQ610" t="str">
            <v>M</v>
          </cell>
          <cell r="BW610">
            <v>0</v>
          </cell>
          <cell r="EQ610">
            <v>0</v>
          </cell>
        </row>
        <row r="611">
          <cell r="Z611" t="str">
            <v>NAY</v>
          </cell>
          <cell r="AQ611" t="str">
            <v>M</v>
          </cell>
          <cell r="BW611">
            <v>0</v>
          </cell>
          <cell r="EQ611">
            <v>0</v>
          </cell>
        </row>
        <row r="612">
          <cell r="Z612" t="str">
            <v>NAY</v>
          </cell>
          <cell r="AQ612" t="str">
            <v>M</v>
          </cell>
          <cell r="BW612">
            <v>0</v>
          </cell>
          <cell r="EQ612">
            <v>0</v>
          </cell>
        </row>
        <row r="613">
          <cell r="Z613" t="str">
            <v>NAY</v>
          </cell>
          <cell r="AQ613" t="str">
            <v>M</v>
          </cell>
          <cell r="BW613">
            <v>2.6483450899999998</v>
          </cell>
          <cell r="EQ613">
            <v>0</v>
          </cell>
        </row>
        <row r="614">
          <cell r="Z614" t="str">
            <v>NAY</v>
          </cell>
          <cell r="AQ614" t="str">
            <v>M</v>
          </cell>
          <cell r="BW614">
            <v>3.7574649500000001</v>
          </cell>
          <cell r="EQ614">
            <v>0</v>
          </cell>
        </row>
        <row r="615">
          <cell r="Z615" t="str">
            <v>NAY</v>
          </cell>
          <cell r="AQ615" t="str">
            <v>M</v>
          </cell>
          <cell r="BW615">
            <v>1.1154516699999999</v>
          </cell>
          <cell r="EQ615">
            <v>0</v>
          </cell>
        </row>
        <row r="616">
          <cell r="Z616" t="str">
            <v>NAY</v>
          </cell>
          <cell r="AQ616" t="str">
            <v>M</v>
          </cell>
          <cell r="BW616">
            <v>2.245E-3</v>
          </cell>
          <cell r="EQ616">
            <v>0</v>
          </cell>
        </row>
        <row r="617">
          <cell r="Z617" t="str">
            <v>NAY</v>
          </cell>
          <cell r="AQ617" t="str">
            <v>M</v>
          </cell>
          <cell r="BW617">
            <v>2.238E-3</v>
          </cell>
          <cell r="EQ617">
            <v>0</v>
          </cell>
        </row>
        <row r="618">
          <cell r="Z618" t="str">
            <v>NAY</v>
          </cell>
          <cell r="AQ618" t="str">
            <v>M</v>
          </cell>
          <cell r="BW618">
            <v>5.3290000000000004E-3</v>
          </cell>
          <cell r="EQ618">
            <v>0</v>
          </cell>
        </row>
        <row r="619">
          <cell r="Z619" t="str">
            <v>NAY</v>
          </cell>
          <cell r="AQ619" t="str">
            <v>M</v>
          </cell>
          <cell r="BW619">
            <v>2.895E-3</v>
          </cell>
          <cell r="EQ619">
            <v>0</v>
          </cell>
        </row>
        <row r="620">
          <cell r="Z620" t="str">
            <v>NAY</v>
          </cell>
          <cell r="AQ620" t="str">
            <v>M</v>
          </cell>
          <cell r="BW620">
            <v>2.3755999999999999E-2</v>
          </cell>
          <cell r="EQ620">
            <v>0</v>
          </cell>
        </row>
        <row r="621">
          <cell r="Z621" t="str">
            <v>NAY</v>
          </cell>
          <cell r="AQ621" t="str">
            <v>Cons.</v>
          </cell>
          <cell r="BW621">
            <v>5.2304732600000001</v>
          </cell>
          <cell r="EQ621">
            <v>2.58318</v>
          </cell>
        </row>
        <row r="622">
          <cell r="Z622" t="str">
            <v>NAY</v>
          </cell>
          <cell r="AQ622" t="str">
            <v>Cons.</v>
          </cell>
          <cell r="BW622">
            <v>2.5739869000000004</v>
          </cell>
          <cell r="EQ622">
            <v>0</v>
          </cell>
        </row>
        <row r="623">
          <cell r="Z623" t="str">
            <v>NAY</v>
          </cell>
          <cell r="AQ623" t="str">
            <v>E y P</v>
          </cell>
          <cell r="BW623">
            <v>2.3391850199999999</v>
          </cell>
          <cell r="EQ623" t="str">
            <v xml:space="preserve"> </v>
          </cell>
        </row>
        <row r="624">
          <cell r="Z624" t="str">
            <v>NAY</v>
          </cell>
          <cell r="AQ624" t="str">
            <v>C y R</v>
          </cell>
          <cell r="BW624">
            <v>22.994831289999997</v>
          </cell>
          <cell r="EQ624" t="str">
            <v xml:space="preserve"> </v>
          </cell>
        </row>
        <row r="625">
          <cell r="Z625" t="str">
            <v>NLE</v>
          </cell>
          <cell r="AQ625">
            <v>0</v>
          </cell>
          <cell r="BW625">
            <v>96.177456479999989</v>
          </cell>
          <cell r="EQ625">
            <v>11.62449999991</v>
          </cell>
        </row>
        <row r="626">
          <cell r="Z626" t="str">
            <v>NLE</v>
          </cell>
          <cell r="AQ626" t="str">
            <v>M</v>
          </cell>
          <cell r="BW626">
            <v>13.76764189</v>
          </cell>
          <cell r="EQ626">
            <v>0.35700000000000004</v>
          </cell>
        </row>
        <row r="627">
          <cell r="Z627" t="str">
            <v>NLE</v>
          </cell>
          <cell r="AQ627" t="str">
            <v>M</v>
          </cell>
          <cell r="BW627">
            <v>11.89976444</v>
          </cell>
          <cell r="EQ627">
            <v>1.2689999999999999</v>
          </cell>
        </row>
        <row r="628">
          <cell r="Z628" t="str">
            <v>NLE</v>
          </cell>
          <cell r="AQ628" t="str">
            <v>M</v>
          </cell>
          <cell r="BW628">
            <v>2.6235776299999998</v>
          </cell>
          <cell r="EQ628">
            <v>0.22649999999999998</v>
          </cell>
        </row>
        <row r="629">
          <cell r="Z629" t="str">
            <v>NLE</v>
          </cell>
          <cell r="AQ629" t="str">
            <v>M</v>
          </cell>
          <cell r="BW629">
            <v>9.5242669299999996</v>
          </cell>
          <cell r="EQ629">
            <v>2</v>
          </cell>
        </row>
        <row r="630">
          <cell r="Z630" t="str">
            <v>NLE</v>
          </cell>
          <cell r="AQ630" t="str">
            <v>M</v>
          </cell>
          <cell r="BW630">
            <v>4.4014160000000004E-2</v>
          </cell>
          <cell r="EQ630">
            <v>0</v>
          </cell>
        </row>
        <row r="631">
          <cell r="Z631" t="str">
            <v>NLE</v>
          </cell>
          <cell r="AQ631" t="str">
            <v>M</v>
          </cell>
          <cell r="BW631">
            <v>5.8535678100000004</v>
          </cell>
          <cell r="EQ631">
            <v>0</v>
          </cell>
        </row>
        <row r="632">
          <cell r="Z632" t="str">
            <v>NLE</v>
          </cell>
          <cell r="AQ632" t="str">
            <v>M</v>
          </cell>
          <cell r="BW632">
            <v>0</v>
          </cell>
          <cell r="EQ632">
            <v>0</v>
          </cell>
        </row>
        <row r="633">
          <cell r="Z633" t="str">
            <v>NLE</v>
          </cell>
          <cell r="AQ633" t="str">
            <v>M</v>
          </cell>
          <cell r="BW633">
            <v>5.4989199999999995E-2</v>
          </cell>
          <cell r="EQ633">
            <v>0</v>
          </cell>
        </row>
        <row r="634">
          <cell r="Z634" t="str">
            <v>NLE</v>
          </cell>
          <cell r="AQ634" t="str">
            <v>M</v>
          </cell>
          <cell r="BW634">
            <v>3.26088786</v>
          </cell>
          <cell r="EQ634">
            <v>0.19999999998000001</v>
          </cell>
        </row>
        <row r="635">
          <cell r="Z635" t="str">
            <v>NLE</v>
          </cell>
          <cell r="AQ635" t="str">
            <v>M</v>
          </cell>
          <cell r="BW635">
            <v>1.8674909999999999E-2</v>
          </cell>
          <cell r="EQ635">
            <v>0</v>
          </cell>
        </row>
        <row r="636">
          <cell r="Z636" t="str">
            <v>NLE</v>
          </cell>
          <cell r="AQ636" t="str">
            <v>M</v>
          </cell>
          <cell r="BW636">
            <v>0</v>
          </cell>
          <cell r="EQ636">
            <v>0</v>
          </cell>
        </row>
        <row r="637">
          <cell r="Z637" t="str">
            <v>NLE</v>
          </cell>
          <cell r="AQ637" t="str">
            <v>M</v>
          </cell>
          <cell r="BW637">
            <v>5.2839596099999993</v>
          </cell>
          <cell r="EQ637">
            <v>0.9</v>
          </cell>
        </row>
        <row r="638">
          <cell r="Z638" t="str">
            <v>NLE</v>
          </cell>
          <cell r="AQ638" t="str">
            <v>M</v>
          </cell>
          <cell r="BW638">
            <v>0</v>
          </cell>
          <cell r="EQ638">
            <v>0</v>
          </cell>
        </row>
        <row r="639">
          <cell r="Z639" t="str">
            <v>NLE</v>
          </cell>
          <cell r="AQ639" t="str">
            <v>M</v>
          </cell>
          <cell r="BW639">
            <v>0</v>
          </cell>
          <cell r="EQ639">
            <v>0</v>
          </cell>
        </row>
        <row r="640">
          <cell r="Z640" t="str">
            <v>NLE</v>
          </cell>
          <cell r="AQ640" t="str">
            <v>M</v>
          </cell>
          <cell r="BW640">
            <v>1.8674909999999999E-2</v>
          </cell>
          <cell r="EQ640">
            <v>0</v>
          </cell>
        </row>
        <row r="641">
          <cell r="Z641" t="str">
            <v>NLE</v>
          </cell>
          <cell r="AQ641" t="str">
            <v>M</v>
          </cell>
          <cell r="BW641">
            <v>11.13436364</v>
          </cell>
          <cell r="EQ641">
            <v>0</v>
          </cell>
        </row>
        <row r="642">
          <cell r="Z642" t="str">
            <v>NLE</v>
          </cell>
          <cell r="AQ642" t="str">
            <v>M</v>
          </cell>
          <cell r="BW642">
            <v>0.13749739999999999</v>
          </cell>
          <cell r="EQ642">
            <v>0</v>
          </cell>
        </row>
        <row r="643">
          <cell r="Z643" t="str">
            <v>NLE</v>
          </cell>
          <cell r="AQ643" t="str">
            <v>M</v>
          </cell>
          <cell r="BW643">
            <v>0.10786302</v>
          </cell>
          <cell r="EQ643">
            <v>0</v>
          </cell>
        </row>
        <row r="644">
          <cell r="Z644" t="str">
            <v>NLE</v>
          </cell>
          <cell r="AQ644" t="str">
            <v>M</v>
          </cell>
          <cell r="BW644">
            <v>1.381633E-2</v>
          </cell>
          <cell r="EQ644">
            <v>0</v>
          </cell>
        </row>
        <row r="645">
          <cell r="Z645" t="str">
            <v>NLE</v>
          </cell>
          <cell r="AQ645" t="str">
            <v>Cons.</v>
          </cell>
          <cell r="BW645">
            <v>8.9816352800000008</v>
          </cell>
          <cell r="EQ645">
            <v>6.6719999999299997</v>
          </cell>
        </row>
        <row r="646">
          <cell r="Z646" t="str">
            <v>NLE</v>
          </cell>
          <cell r="AQ646" t="str">
            <v>E y P</v>
          </cell>
          <cell r="BW646">
            <v>2.8246200699999999</v>
          </cell>
          <cell r="EQ646" t="str">
            <v xml:space="preserve"> </v>
          </cell>
        </row>
        <row r="647">
          <cell r="Z647" t="str">
            <v>NLE</v>
          </cell>
          <cell r="AQ647" t="str">
            <v>C y R</v>
          </cell>
          <cell r="BW647">
            <v>20.627641390000001</v>
          </cell>
          <cell r="EQ647" t="str">
            <v xml:space="preserve"> </v>
          </cell>
        </row>
        <row r="648">
          <cell r="Z648" t="str">
            <v>OAX</v>
          </cell>
          <cell r="AQ648">
            <v>0</v>
          </cell>
          <cell r="BW648">
            <v>204.29568488000001</v>
          </cell>
          <cell r="EQ648">
            <v>2.8676499999709995</v>
          </cell>
        </row>
        <row r="649">
          <cell r="Z649" t="str">
            <v>OAX</v>
          </cell>
          <cell r="AQ649" t="str">
            <v>M</v>
          </cell>
          <cell r="BW649">
            <v>0.68191614999999994</v>
          </cell>
          <cell r="EQ649">
            <v>0</v>
          </cell>
        </row>
        <row r="650">
          <cell r="Z650" t="str">
            <v>OAX</v>
          </cell>
          <cell r="AQ650" t="str">
            <v>M</v>
          </cell>
          <cell r="BW650">
            <v>0.21974461000000001</v>
          </cell>
          <cell r="EQ650">
            <v>0</v>
          </cell>
        </row>
        <row r="651">
          <cell r="Z651" t="str">
            <v>OAX</v>
          </cell>
          <cell r="AQ651" t="str">
            <v>M</v>
          </cell>
          <cell r="BW651">
            <v>0.13893722</v>
          </cell>
          <cell r="EQ651">
            <v>0</v>
          </cell>
        </row>
        <row r="652">
          <cell r="Z652" t="str">
            <v>OAX</v>
          </cell>
          <cell r="AQ652" t="str">
            <v>M</v>
          </cell>
          <cell r="BW652">
            <v>12.648772440000002</v>
          </cell>
          <cell r="EQ652">
            <v>0</v>
          </cell>
        </row>
        <row r="653">
          <cell r="Z653" t="str">
            <v>OAX</v>
          </cell>
          <cell r="AQ653" t="str">
            <v>M</v>
          </cell>
          <cell r="BW653">
            <v>2.5948239999999997E-2</v>
          </cell>
          <cell r="EQ653">
            <v>0</v>
          </cell>
        </row>
        <row r="654">
          <cell r="Z654" t="str">
            <v>OAX</v>
          </cell>
          <cell r="AQ654" t="str">
            <v>M</v>
          </cell>
          <cell r="BW654">
            <v>1.056E-2</v>
          </cell>
          <cell r="EQ654">
            <v>0</v>
          </cell>
        </row>
        <row r="655">
          <cell r="Z655" t="str">
            <v>OAX</v>
          </cell>
          <cell r="AQ655" t="str">
            <v>M</v>
          </cell>
          <cell r="BW655">
            <v>1.248E-2</v>
          </cell>
          <cell r="EQ655">
            <v>0</v>
          </cell>
        </row>
        <row r="656">
          <cell r="Z656" t="str">
            <v>OAX</v>
          </cell>
          <cell r="AQ656" t="str">
            <v>M</v>
          </cell>
          <cell r="BW656">
            <v>1.056E-2</v>
          </cell>
          <cell r="EQ656">
            <v>0</v>
          </cell>
        </row>
        <row r="657">
          <cell r="Z657" t="str">
            <v>OAX</v>
          </cell>
          <cell r="AQ657" t="str">
            <v>M</v>
          </cell>
          <cell r="BW657">
            <v>1.056E-2</v>
          </cell>
          <cell r="EQ657">
            <v>0</v>
          </cell>
        </row>
        <row r="658">
          <cell r="Z658" t="str">
            <v>OAX</v>
          </cell>
          <cell r="AQ658" t="str">
            <v>M</v>
          </cell>
          <cell r="BW658">
            <v>1.056E-2</v>
          </cell>
          <cell r="EQ658">
            <v>0</v>
          </cell>
        </row>
        <row r="659">
          <cell r="Z659" t="str">
            <v>OAX</v>
          </cell>
          <cell r="AQ659" t="str">
            <v>M</v>
          </cell>
          <cell r="BW659">
            <v>7.26E-3</v>
          </cell>
          <cell r="EQ659">
            <v>0</v>
          </cell>
        </row>
        <row r="660">
          <cell r="Z660" t="str">
            <v>OAX</v>
          </cell>
          <cell r="AQ660" t="str">
            <v>M</v>
          </cell>
          <cell r="BW660">
            <v>7.26E-3</v>
          </cell>
          <cell r="EQ660">
            <v>0</v>
          </cell>
        </row>
        <row r="661">
          <cell r="Z661" t="str">
            <v>OAX</v>
          </cell>
          <cell r="AQ661" t="str">
            <v>M</v>
          </cell>
          <cell r="BW661">
            <v>4.9590949999999995E-2</v>
          </cell>
          <cell r="EQ661">
            <v>0</v>
          </cell>
        </row>
        <row r="662">
          <cell r="Z662" t="str">
            <v>OAX</v>
          </cell>
          <cell r="AQ662" t="str">
            <v>M</v>
          </cell>
          <cell r="BW662">
            <v>1.9261065100000001</v>
          </cell>
          <cell r="EQ662">
            <v>0</v>
          </cell>
        </row>
        <row r="663">
          <cell r="Z663" t="str">
            <v>OAX</v>
          </cell>
          <cell r="AQ663" t="str">
            <v>M</v>
          </cell>
          <cell r="BW663">
            <v>0.41188357000000003</v>
          </cell>
          <cell r="EQ663">
            <v>0.51903999999999995</v>
          </cell>
        </row>
        <row r="664">
          <cell r="Z664" t="str">
            <v>OAX</v>
          </cell>
          <cell r="AQ664" t="str">
            <v>M</v>
          </cell>
          <cell r="BW664">
            <v>0.81387487000000003</v>
          </cell>
          <cell r="EQ664">
            <v>0</v>
          </cell>
        </row>
        <row r="665">
          <cell r="Z665" t="str">
            <v>OAX</v>
          </cell>
          <cell r="AQ665" t="str">
            <v>M</v>
          </cell>
          <cell r="BW665">
            <v>3.3434034000000006</v>
          </cell>
          <cell r="EQ665">
            <v>0</v>
          </cell>
        </row>
        <row r="666">
          <cell r="Z666" t="str">
            <v>OAX</v>
          </cell>
          <cell r="AQ666" t="str">
            <v>M</v>
          </cell>
          <cell r="BW666">
            <v>8.2421640000000004E-2</v>
          </cell>
          <cell r="EQ666">
            <v>0</v>
          </cell>
        </row>
        <row r="667">
          <cell r="Z667" t="str">
            <v>OAX</v>
          </cell>
          <cell r="AQ667" t="str">
            <v>M</v>
          </cell>
          <cell r="BW667">
            <v>2.3353717300000003</v>
          </cell>
          <cell r="EQ667">
            <v>0.47320000000000001</v>
          </cell>
        </row>
        <row r="668">
          <cell r="Z668" t="str">
            <v>OAX</v>
          </cell>
          <cell r="AQ668" t="str">
            <v>M</v>
          </cell>
          <cell r="BW668">
            <v>0.53887183999999999</v>
          </cell>
          <cell r="EQ668">
            <v>0</v>
          </cell>
        </row>
        <row r="669">
          <cell r="Z669" t="str">
            <v>OAX</v>
          </cell>
          <cell r="AQ669" t="str">
            <v>M</v>
          </cell>
          <cell r="BW669">
            <v>3.4571302800000003</v>
          </cell>
          <cell r="EQ669">
            <v>0</v>
          </cell>
        </row>
        <row r="670">
          <cell r="Z670" t="str">
            <v>OAX</v>
          </cell>
          <cell r="AQ670" t="str">
            <v>M</v>
          </cell>
          <cell r="BW670">
            <v>2.7851218100000001</v>
          </cell>
          <cell r="EQ670">
            <v>0</v>
          </cell>
        </row>
        <row r="671">
          <cell r="Z671" t="str">
            <v>OAX</v>
          </cell>
          <cell r="AQ671" t="str">
            <v>M</v>
          </cell>
          <cell r="BW671">
            <v>0.89829216999999995</v>
          </cell>
          <cell r="EQ671">
            <v>0</v>
          </cell>
        </row>
        <row r="672">
          <cell r="Z672" t="str">
            <v>OAX</v>
          </cell>
          <cell r="AQ672" t="str">
            <v>M</v>
          </cell>
          <cell r="BW672">
            <v>0.12027925</v>
          </cell>
          <cell r="EQ672">
            <v>0</v>
          </cell>
        </row>
        <row r="673">
          <cell r="Z673" t="str">
            <v>OAX</v>
          </cell>
          <cell r="AQ673" t="str">
            <v>M</v>
          </cell>
          <cell r="BW673">
            <v>2.4819999999999998E-3</v>
          </cell>
          <cell r="EQ673">
            <v>0</v>
          </cell>
        </row>
        <row r="674">
          <cell r="Z674" t="str">
            <v>OAX</v>
          </cell>
          <cell r="AQ674" t="str">
            <v>M</v>
          </cell>
          <cell r="BW674">
            <v>0</v>
          </cell>
          <cell r="EQ674" t="str">
            <v/>
          </cell>
        </row>
        <row r="675">
          <cell r="Z675" t="str">
            <v>OAX</v>
          </cell>
          <cell r="AQ675" t="str">
            <v>M</v>
          </cell>
          <cell r="BW675">
            <v>2.0860922899999998</v>
          </cell>
          <cell r="EQ675">
            <v>0</v>
          </cell>
        </row>
        <row r="676">
          <cell r="Z676" t="str">
            <v>OAX</v>
          </cell>
          <cell r="AQ676" t="str">
            <v>M</v>
          </cell>
          <cell r="BW676">
            <v>5.0701830000000003E-2</v>
          </cell>
          <cell r="EQ676">
            <v>0</v>
          </cell>
        </row>
        <row r="677">
          <cell r="Z677" t="str">
            <v>OAX</v>
          </cell>
          <cell r="AQ677" t="str">
            <v>M</v>
          </cell>
          <cell r="BW677">
            <v>4.3446432699999997</v>
          </cell>
          <cell r="EQ677">
            <v>0</v>
          </cell>
        </row>
        <row r="678">
          <cell r="Z678" t="str">
            <v>OAX</v>
          </cell>
          <cell r="AQ678" t="str">
            <v>M</v>
          </cell>
          <cell r="BW678">
            <v>3.7118949299999997</v>
          </cell>
          <cell r="EQ678">
            <v>0.37699999999999995</v>
          </cell>
        </row>
        <row r="679">
          <cell r="Z679" t="str">
            <v>OAX</v>
          </cell>
          <cell r="AQ679" t="str">
            <v>M</v>
          </cell>
          <cell r="BW679">
            <v>4.6251155900000009</v>
          </cell>
          <cell r="EQ679">
            <v>0.60754999999999992</v>
          </cell>
        </row>
        <row r="680">
          <cell r="Z680" t="str">
            <v>OAX</v>
          </cell>
          <cell r="AQ680" t="str">
            <v>M</v>
          </cell>
          <cell r="BW680">
            <v>4.6104760000000002E-2</v>
          </cell>
          <cell r="EQ680">
            <v>0</v>
          </cell>
        </row>
        <row r="681">
          <cell r="Z681" t="str">
            <v>OAX</v>
          </cell>
          <cell r="AQ681" t="str">
            <v>M</v>
          </cell>
          <cell r="BW681">
            <v>7.2740659999999999E-2</v>
          </cell>
          <cell r="EQ681">
            <v>0</v>
          </cell>
        </row>
        <row r="682">
          <cell r="Z682" t="str">
            <v>OAX</v>
          </cell>
          <cell r="AQ682" t="str">
            <v>M</v>
          </cell>
          <cell r="BW682">
            <v>0.90289296000000008</v>
          </cell>
          <cell r="EQ682">
            <v>0.119699999971</v>
          </cell>
        </row>
        <row r="683">
          <cell r="Z683" t="str">
            <v>OAX</v>
          </cell>
          <cell r="AQ683" t="str">
            <v>M</v>
          </cell>
          <cell r="BW683">
            <v>0.36587088000000001</v>
          </cell>
          <cell r="EQ683">
            <v>0</v>
          </cell>
        </row>
        <row r="684">
          <cell r="Z684" t="str">
            <v>OAX</v>
          </cell>
          <cell r="AQ684" t="str">
            <v>M</v>
          </cell>
          <cell r="BW684">
            <v>3.7904470000000003E-2</v>
          </cell>
          <cell r="EQ684">
            <v>0</v>
          </cell>
        </row>
        <row r="685">
          <cell r="Z685" t="str">
            <v>OAX</v>
          </cell>
          <cell r="AQ685" t="str">
            <v>M</v>
          </cell>
          <cell r="BW685">
            <v>4.1483229899999996</v>
          </cell>
          <cell r="EQ685">
            <v>0</v>
          </cell>
        </row>
        <row r="686">
          <cell r="Z686" t="str">
            <v>OAX</v>
          </cell>
          <cell r="AQ686" t="str">
            <v>M</v>
          </cell>
          <cell r="BW686">
            <v>3.6992734600000001</v>
          </cell>
          <cell r="EQ686">
            <v>0</v>
          </cell>
        </row>
        <row r="687">
          <cell r="Z687" t="str">
            <v>OAX</v>
          </cell>
          <cell r="AQ687" t="str">
            <v>M</v>
          </cell>
          <cell r="BW687">
            <v>0</v>
          </cell>
          <cell r="EQ687" t="str">
            <v/>
          </cell>
        </row>
        <row r="688">
          <cell r="Z688" t="str">
            <v>OAX</v>
          </cell>
          <cell r="AQ688" t="str">
            <v>M</v>
          </cell>
          <cell r="BW688">
            <v>2.4356172900000006</v>
          </cell>
          <cell r="EQ688">
            <v>0</v>
          </cell>
        </row>
        <row r="689">
          <cell r="Z689" t="str">
            <v>OAX</v>
          </cell>
          <cell r="AQ689" t="str">
            <v>M</v>
          </cell>
          <cell r="BW689">
            <v>3.102999E-2</v>
          </cell>
          <cell r="EQ689">
            <v>0</v>
          </cell>
        </row>
        <row r="690">
          <cell r="Z690" t="str">
            <v>OAX</v>
          </cell>
          <cell r="AQ690" t="str">
            <v>M</v>
          </cell>
          <cell r="BW690">
            <v>0.96550780000000003</v>
          </cell>
          <cell r="EQ690">
            <v>0</v>
          </cell>
        </row>
        <row r="691">
          <cell r="Z691" t="str">
            <v>OAX</v>
          </cell>
          <cell r="AQ691" t="str">
            <v>M</v>
          </cell>
          <cell r="BW691">
            <v>2.5666192199999998</v>
          </cell>
          <cell r="EQ691">
            <v>0</v>
          </cell>
        </row>
        <row r="692">
          <cell r="Z692" t="str">
            <v>OAX</v>
          </cell>
          <cell r="AQ692" t="str">
            <v>M</v>
          </cell>
          <cell r="BW692">
            <v>1.1344388499999998</v>
          </cell>
          <cell r="EQ692">
            <v>0</v>
          </cell>
        </row>
        <row r="693">
          <cell r="Z693" t="str">
            <v>OAX</v>
          </cell>
          <cell r="AQ693" t="str">
            <v>M</v>
          </cell>
          <cell r="BW693">
            <v>6.3252017399999989</v>
          </cell>
          <cell r="EQ693">
            <v>0</v>
          </cell>
        </row>
        <row r="694">
          <cell r="Z694" t="str">
            <v>OAX</v>
          </cell>
          <cell r="AQ694" t="str">
            <v>M</v>
          </cell>
          <cell r="BW694">
            <v>4.6556410000000006E-2</v>
          </cell>
          <cell r="EQ694">
            <v>0</v>
          </cell>
        </row>
        <row r="695">
          <cell r="Z695" t="str">
            <v>OAX</v>
          </cell>
          <cell r="AQ695" t="str">
            <v>M</v>
          </cell>
          <cell r="BW695">
            <v>3.5787874500000001</v>
          </cell>
          <cell r="EQ695">
            <v>0</v>
          </cell>
        </row>
        <row r="696">
          <cell r="Z696" t="str">
            <v>OAX</v>
          </cell>
          <cell r="AQ696" t="str">
            <v>M</v>
          </cell>
          <cell r="BW696">
            <v>0.46849602999999995</v>
          </cell>
          <cell r="EQ696">
            <v>0</v>
          </cell>
        </row>
        <row r="697">
          <cell r="Z697" t="str">
            <v>OAX</v>
          </cell>
          <cell r="AQ697" t="str">
            <v>M</v>
          </cell>
          <cell r="BW697">
            <v>4.5706369899999997</v>
          </cell>
          <cell r="EQ697">
            <v>0</v>
          </cell>
        </row>
        <row r="698">
          <cell r="Z698" t="str">
            <v>OAX</v>
          </cell>
          <cell r="AQ698" t="str">
            <v>M</v>
          </cell>
          <cell r="BW698">
            <v>3.9263010399999994</v>
          </cell>
          <cell r="EQ698">
            <v>0</v>
          </cell>
        </row>
        <row r="699">
          <cell r="Z699" t="str">
            <v>OAX</v>
          </cell>
          <cell r="AQ699" t="str">
            <v>M</v>
          </cell>
          <cell r="BW699">
            <v>2.3243913899999997</v>
          </cell>
          <cell r="EQ699">
            <v>0</v>
          </cell>
        </row>
        <row r="700">
          <cell r="Z700" t="str">
            <v>OAX</v>
          </cell>
          <cell r="AQ700" t="str">
            <v>M</v>
          </cell>
          <cell r="BW700">
            <v>3.0881470000000002</v>
          </cell>
          <cell r="EQ700">
            <v>0</v>
          </cell>
        </row>
        <row r="701">
          <cell r="Z701" t="str">
            <v>OAX</v>
          </cell>
          <cell r="AQ701" t="str">
            <v>M</v>
          </cell>
          <cell r="BW701">
            <v>0.51604209000000001</v>
          </cell>
          <cell r="EQ701">
            <v>0.29724999999999996</v>
          </cell>
        </row>
        <row r="702">
          <cell r="Z702" t="str">
            <v>OAX</v>
          </cell>
          <cell r="AQ702" t="str">
            <v>M</v>
          </cell>
          <cell r="BW702">
            <v>0.11014004000000001</v>
          </cell>
          <cell r="EQ702">
            <v>0</v>
          </cell>
        </row>
        <row r="703">
          <cell r="Z703" t="str">
            <v>OAX</v>
          </cell>
          <cell r="AQ703" t="str">
            <v>C</v>
          </cell>
          <cell r="BW703">
            <v>2.2399999999999998E-3</v>
          </cell>
          <cell r="EQ703">
            <v>0</v>
          </cell>
        </row>
        <row r="704">
          <cell r="Z704" t="str">
            <v>OAX</v>
          </cell>
          <cell r="AQ704" t="str">
            <v>C</v>
          </cell>
          <cell r="BW704">
            <v>2.5423446199999997</v>
          </cell>
          <cell r="EQ704">
            <v>1.8000000000000002E-2</v>
          </cell>
        </row>
        <row r="705">
          <cell r="Z705" t="str">
            <v>OAX</v>
          </cell>
          <cell r="AQ705" t="str">
            <v>M</v>
          </cell>
          <cell r="BW705">
            <v>0.56961987999999997</v>
          </cell>
          <cell r="EQ705">
            <v>0</v>
          </cell>
        </row>
        <row r="706">
          <cell r="Z706" t="str">
            <v>OAX</v>
          </cell>
          <cell r="AQ706" t="str">
            <v>M</v>
          </cell>
          <cell r="BW706">
            <v>0.15112898000000002</v>
          </cell>
          <cell r="EQ706">
            <v>0</v>
          </cell>
        </row>
        <row r="707">
          <cell r="Z707" t="str">
            <v>OAX</v>
          </cell>
          <cell r="AQ707" t="str">
            <v>M</v>
          </cell>
          <cell r="BW707">
            <v>2.5734887599999996</v>
          </cell>
          <cell r="EQ707">
            <v>0.45591000000000004</v>
          </cell>
        </row>
        <row r="708">
          <cell r="Z708" t="str">
            <v>OAX</v>
          </cell>
          <cell r="AQ708" t="str">
            <v>M</v>
          </cell>
          <cell r="BW708">
            <v>3.6604210000000005E-2</v>
          </cell>
          <cell r="EQ708">
            <v>0</v>
          </cell>
        </row>
        <row r="709">
          <cell r="Z709" t="str">
            <v>OAX</v>
          </cell>
          <cell r="AQ709" t="str">
            <v>M</v>
          </cell>
          <cell r="BW709">
            <v>8.6925739999999987E-2</v>
          </cell>
          <cell r="EQ709">
            <v>0</v>
          </cell>
        </row>
        <row r="710">
          <cell r="Z710" t="str">
            <v>OAX</v>
          </cell>
          <cell r="AQ710" t="str">
            <v>M</v>
          </cell>
          <cell r="BW710">
            <v>7.0818839999999994E-2</v>
          </cell>
          <cell r="EQ710">
            <v>0</v>
          </cell>
        </row>
        <row r="711">
          <cell r="Z711" t="str">
            <v>OAX</v>
          </cell>
          <cell r="AQ711" t="str">
            <v>M</v>
          </cell>
          <cell r="BW711">
            <v>6.89668043</v>
          </cell>
          <cell r="EQ711">
            <v>0</v>
          </cell>
        </row>
        <row r="712">
          <cell r="Z712" t="str">
            <v>OAX</v>
          </cell>
          <cell r="AQ712" t="str">
            <v>M</v>
          </cell>
          <cell r="BW712">
            <v>6.7550656399999998</v>
          </cell>
          <cell r="EQ712">
            <v>0</v>
          </cell>
        </row>
        <row r="713">
          <cell r="Z713" t="str">
            <v>OAX</v>
          </cell>
          <cell r="AQ713" t="str">
            <v>M</v>
          </cell>
          <cell r="BW713">
            <v>0.84382938000000007</v>
          </cell>
          <cell r="EQ713">
            <v>0</v>
          </cell>
        </row>
        <row r="714">
          <cell r="Z714" t="str">
            <v>OAX</v>
          </cell>
          <cell r="AQ714" t="str">
            <v>C</v>
          </cell>
          <cell r="BW714">
            <v>6.0200000000000002E-3</v>
          </cell>
          <cell r="EQ714">
            <v>0</v>
          </cell>
        </row>
        <row r="715">
          <cell r="Z715" t="str">
            <v>OAX</v>
          </cell>
          <cell r="AQ715" t="str">
            <v>C</v>
          </cell>
          <cell r="BW715">
            <v>3.8149999999999998E-3</v>
          </cell>
          <cell r="EQ715">
            <v>0</v>
          </cell>
        </row>
        <row r="716">
          <cell r="Z716" t="str">
            <v>OAX</v>
          </cell>
          <cell r="AQ716" t="str">
            <v>M</v>
          </cell>
          <cell r="BW716">
            <v>4.6082060000000001E-2</v>
          </cell>
          <cell r="EQ716">
            <v>0</v>
          </cell>
        </row>
        <row r="717">
          <cell r="Z717" t="str">
            <v>OAX</v>
          </cell>
          <cell r="AQ717" t="str">
            <v>M</v>
          </cell>
          <cell r="BW717">
            <v>0</v>
          </cell>
          <cell r="EQ717">
            <v>0</v>
          </cell>
        </row>
        <row r="718">
          <cell r="Z718" t="str">
            <v>OAX</v>
          </cell>
          <cell r="AQ718" t="str">
            <v>M</v>
          </cell>
          <cell r="BW718">
            <v>0</v>
          </cell>
          <cell r="EQ718">
            <v>0</v>
          </cell>
        </row>
        <row r="719">
          <cell r="Z719" t="str">
            <v>OAX</v>
          </cell>
          <cell r="AQ719" t="str">
            <v>M</v>
          </cell>
          <cell r="BW719">
            <v>0</v>
          </cell>
          <cell r="EQ719">
            <v>0</v>
          </cell>
        </row>
        <row r="720">
          <cell r="Z720" t="str">
            <v>OAX</v>
          </cell>
          <cell r="AQ720" t="str">
            <v>M</v>
          </cell>
          <cell r="BW720">
            <v>0</v>
          </cell>
          <cell r="EQ720" t="str">
            <v/>
          </cell>
        </row>
        <row r="721">
          <cell r="Z721" t="str">
            <v>OAX</v>
          </cell>
          <cell r="AQ721" t="str">
            <v>M</v>
          </cell>
          <cell r="BW721">
            <v>1.0637840300000001</v>
          </cell>
          <cell r="EQ721">
            <v>0</v>
          </cell>
        </row>
        <row r="722">
          <cell r="Z722" t="str">
            <v>OAX</v>
          </cell>
          <cell r="AQ722" t="str">
            <v>M</v>
          </cell>
          <cell r="BW722">
            <v>0.31968159000000002</v>
          </cell>
          <cell r="EQ722">
            <v>0</v>
          </cell>
        </row>
        <row r="723">
          <cell r="Z723" t="str">
            <v>OAX</v>
          </cell>
          <cell r="AQ723" t="str">
            <v>M</v>
          </cell>
          <cell r="BW723">
            <v>0</v>
          </cell>
          <cell r="EQ723">
            <v>0</v>
          </cell>
        </row>
        <row r="724">
          <cell r="Z724" t="str">
            <v>OAX</v>
          </cell>
          <cell r="AQ724" t="str">
            <v>M</v>
          </cell>
          <cell r="BW724">
            <v>2.243363E-2</v>
          </cell>
          <cell r="EQ724">
            <v>0</v>
          </cell>
        </row>
        <row r="725">
          <cell r="Z725" t="str">
            <v>OAX</v>
          </cell>
          <cell r="AQ725" t="str">
            <v>M</v>
          </cell>
          <cell r="BW725">
            <v>0.41840293000000001</v>
          </cell>
          <cell r="EQ725">
            <v>0</v>
          </cell>
        </row>
        <row r="726">
          <cell r="Z726" t="str">
            <v>OAX</v>
          </cell>
          <cell r="AQ726" t="str">
            <v>M</v>
          </cell>
          <cell r="BW726">
            <v>2.3969873799999997</v>
          </cell>
          <cell r="EQ726">
            <v>0</v>
          </cell>
        </row>
        <row r="727">
          <cell r="Z727" t="str">
            <v>OAX</v>
          </cell>
          <cell r="AQ727" t="str">
            <v>M</v>
          </cell>
          <cell r="BW727">
            <v>0.23471853999999998</v>
          </cell>
          <cell r="EQ727">
            <v>0</v>
          </cell>
        </row>
        <row r="728">
          <cell r="Z728" t="str">
            <v>OAX</v>
          </cell>
          <cell r="AQ728" t="str">
            <v>M</v>
          </cell>
          <cell r="BW728">
            <v>3.0750733700000001</v>
          </cell>
          <cell r="EQ728">
            <v>0</v>
          </cell>
        </row>
        <row r="729">
          <cell r="Z729" t="str">
            <v>OAX</v>
          </cell>
          <cell r="AQ729" t="str">
            <v>M</v>
          </cell>
          <cell r="BW729">
            <v>4.5280638899999994</v>
          </cell>
          <cell r="EQ729">
            <v>0</v>
          </cell>
        </row>
        <row r="730">
          <cell r="Z730" t="str">
            <v>OAX</v>
          </cell>
          <cell r="AQ730" t="str">
            <v>M</v>
          </cell>
          <cell r="BW730">
            <v>1.1673505500000001</v>
          </cell>
          <cell r="EQ730">
            <v>0</v>
          </cell>
        </row>
        <row r="731">
          <cell r="Z731" t="str">
            <v>OAX</v>
          </cell>
          <cell r="AQ731" t="str">
            <v>M</v>
          </cell>
          <cell r="BW731">
            <v>1.9067906100000001</v>
          </cell>
          <cell r="EQ731">
            <v>0</v>
          </cell>
        </row>
        <row r="732">
          <cell r="Z732" t="str">
            <v>OAX</v>
          </cell>
          <cell r="AQ732" t="str">
            <v>M</v>
          </cell>
          <cell r="BW732">
            <v>0.97129792000000004</v>
          </cell>
          <cell r="EQ732">
            <v>0</v>
          </cell>
        </row>
        <row r="733">
          <cell r="Z733" t="str">
            <v>OAX</v>
          </cell>
          <cell r="AQ733" t="str">
            <v>M</v>
          </cell>
          <cell r="BW733">
            <v>2.2757930099999997</v>
          </cell>
          <cell r="EQ733">
            <v>0</v>
          </cell>
        </row>
        <row r="734">
          <cell r="Z734" t="str">
            <v>OAX</v>
          </cell>
          <cell r="AQ734" t="str">
            <v>M</v>
          </cell>
          <cell r="BW734">
            <v>0</v>
          </cell>
          <cell r="EQ734">
            <v>0</v>
          </cell>
        </row>
        <row r="735">
          <cell r="Z735" t="str">
            <v>OAX</v>
          </cell>
          <cell r="AQ735" t="str">
            <v>M</v>
          </cell>
          <cell r="BW735">
            <v>0</v>
          </cell>
          <cell r="EQ735">
            <v>0</v>
          </cell>
        </row>
        <row r="736">
          <cell r="Z736" t="str">
            <v>OAX</v>
          </cell>
          <cell r="AQ736" t="str">
            <v>M</v>
          </cell>
          <cell r="BW736">
            <v>0</v>
          </cell>
          <cell r="EQ736" t="str">
            <v/>
          </cell>
        </row>
        <row r="737">
          <cell r="Z737" t="str">
            <v>OAX</v>
          </cell>
          <cell r="AQ737" t="str">
            <v>M</v>
          </cell>
          <cell r="BW737">
            <v>5.6512846799999998</v>
          </cell>
          <cell r="EQ737">
            <v>0</v>
          </cell>
        </row>
        <row r="738">
          <cell r="Z738" t="str">
            <v>OAX</v>
          </cell>
          <cell r="AQ738" t="str">
            <v>M</v>
          </cell>
          <cell r="BW738">
            <v>0.45940175999999999</v>
          </cell>
          <cell r="EQ738">
            <v>0</v>
          </cell>
        </row>
        <row r="739">
          <cell r="Z739" t="str">
            <v>OAX</v>
          </cell>
          <cell r="AQ739" t="str">
            <v>M</v>
          </cell>
          <cell r="BW739">
            <v>1.9047790000000002E-2</v>
          </cell>
          <cell r="EQ739">
            <v>0</v>
          </cell>
        </row>
        <row r="740">
          <cell r="Z740" t="str">
            <v>OAX</v>
          </cell>
          <cell r="AQ740" t="str">
            <v>M</v>
          </cell>
          <cell r="BW740">
            <v>4.3401749599999997</v>
          </cell>
          <cell r="EQ740">
            <v>0</v>
          </cell>
        </row>
        <row r="741">
          <cell r="Z741" t="str">
            <v>OAX</v>
          </cell>
          <cell r="AQ741" t="str">
            <v>M</v>
          </cell>
          <cell r="BW741">
            <v>1.1772000600000001</v>
          </cell>
          <cell r="EQ741">
            <v>0</v>
          </cell>
        </row>
        <row r="742">
          <cell r="Z742" t="str">
            <v>OAX</v>
          </cell>
          <cell r="AQ742" t="str">
            <v>M</v>
          </cell>
          <cell r="BW742">
            <v>1.9621015400000001</v>
          </cell>
          <cell r="EQ742">
            <v>0</v>
          </cell>
        </row>
        <row r="743">
          <cell r="Z743" t="str">
            <v>OAX</v>
          </cell>
          <cell r="AQ743" t="str">
            <v>M</v>
          </cell>
          <cell r="BW743">
            <v>0.42622093</v>
          </cell>
          <cell r="EQ743">
            <v>0</v>
          </cell>
        </row>
        <row r="744">
          <cell r="Z744" t="str">
            <v>OAX</v>
          </cell>
          <cell r="AQ744" t="str">
            <v>M</v>
          </cell>
          <cell r="BW744">
            <v>0</v>
          </cell>
          <cell r="EQ744">
            <v>0</v>
          </cell>
        </row>
        <row r="745">
          <cell r="Z745" t="str">
            <v>OAX</v>
          </cell>
          <cell r="AQ745" t="str">
            <v>M</v>
          </cell>
          <cell r="BW745">
            <v>1.8548759999999997E-2</v>
          </cell>
          <cell r="EQ745">
            <v>0</v>
          </cell>
        </row>
        <row r="746">
          <cell r="Z746" t="str">
            <v>OAX</v>
          </cell>
          <cell r="AQ746" t="str">
            <v>M</v>
          </cell>
          <cell r="BW746">
            <v>0</v>
          </cell>
          <cell r="EQ746">
            <v>0</v>
          </cell>
        </row>
        <row r="747">
          <cell r="Z747" t="str">
            <v>OAX</v>
          </cell>
          <cell r="AQ747" t="str">
            <v>M</v>
          </cell>
          <cell r="BW747">
            <v>0</v>
          </cell>
          <cell r="EQ747">
            <v>0</v>
          </cell>
        </row>
        <row r="748">
          <cell r="Z748" t="str">
            <v>OAX</v>
          </cell>
          <cell r="AQ748" t="str">
            <v>M</v>
          </cell>
          <cell r="BW748">
            <v>4.4050699999999998E-2</v>
          </cell>
          <cell r="EQ748">
            <v>0</v>
          </cell>
        </row>
        <row r="749">
          <cell r="Z749" t="str">
            <v>OAX</v>
          </cell>
          <cell r="AQ749" t="str">
            <v>M</v>
          </cell>
          <cell r="BW749">
            <v>0</v>
          </cell>
          <cell r="EQ749">
            <v>0</v>
          </cell>
        </row>
        <row r="750">
          <cell r="Z750" t="str">
            <v>OAX</v>
          </cell>
          <cell r="AQ750" t="str">
            <v>M</v>
          </cell>
          <cell r="BW750">
            <v>0</v>
          </cell>
          <cell r="EQ750">
            <v>0</v>
          </cell>
        </row>
        <row r="751">
          <cell r="Z751" t="str">
            <v>OAX</v>
          </cell>
          <cell r="AQ751" t="str">
            <v>M</v>
          </cell>
          <cell r="BW751">
            <v>0</v>
          </cell>
          <cell r="EQ751">
            <v>0</v>
          </cell>
        </row>
        <row r="752">
          <cell r="Z752" t="str">
            <v>OAX</v>
          </cell>
          <cell r="AQ752" t="str">
            <v>M</v>
          </cell>
          <cell r="BW752">
            <v>0</v>
          </cell>
          <cell r="EQ752">
            <v>0</v>
          </cell>
        </row>
        <row r="753">
          <cell r="Z753" t="str">
            <v>OAX</v>
          </cell>
          <cell r="AQ753" t="str">
            <v>M</v>
          </cell>
          <cell r="BW753">
            <v>0</v>
          </cell>
          <cell r="EQ753">
            <v>0</v>
          </cell>
        </row>
        <row r="754">
          <cell r="Z754" t="str">
            <v>OAX</v>
          </cell>
          <cell r="AQ754" t="str">
            <v>M</v>
          </cell>
          <cell r="BW754">
            <v>1.146114E-2</v>
          </cell>
          <cell r="EQ754">
            <v>0</v>
          </cell>
        </row>
        <row r="755">
          <cell r="Z755" t="str">
            <v>OAX</v>
          </cell>
          <cell r="AQ755" t="str">
            <v>M</v>
          </cell>
          <cell r="BW755">
            <v>2.1056450000000001E-2</v>
          </cell>
          <cell r="EQ755">
            <v>0</v>
          </cell>
        </row>
        <row r="756">
          <cell r="Z756" t="str">
            <v>OAX</v>
          </cell>
          <cell r="AQ756" t="str">
            <v>M</v>
          </cell>
          <cell r="BW756">
            <v>0</v>
          </cell>
          <cell r="EQ756">
            <v>0</v>
          </cell>
        </row>
        <row r="757">
          <cell r="Z757" t="str">
            <v>OAX</v>
          </cell>
          <cell r="AQ757" t="str">
            <v>M</v>
          </cell>
          <cell r="BW757">
            <v>0</v>
          </cell>
          <cell r="EQ757">
            <v>0</v>
          </cell>
        </row>
        <row r="758">
          <cell r="Z758" t="str">
            <v>OAX</v>
          </cell>
          <cell r="AQ758" t="str">
            <v>Cons.</v>
          </cell>
          <cell r="BW758">
            <v>17.594941350000003</v>
          </cell>
          <cell r="EQ758">
            <v>0</v>
          </cell>
        </row>
        <row r="759">
          <cell r="Z759" t="str">
            <v>OAX</v>
          </cell>
          <cell r="AQ759" t="str">
            <v>E y P</v>
          </cell>
          <cell r="BW759">
            <v>4.4693881700000002</v>
          </cell>
          <cell r="EQ759" t="str">
            <v xml:space="preserve"> </v>
          </cell>
        </row>
        <row r="760">
          <cell r="Z760" t="str">
            <v>OAX</v>
          </cell>
          <cell r="AQ760" t="str">
            <v>C y R</v>
          </cell>
          <cell r="BW760">
            <v>42.406905500000008</v>
          </cell>
          <cell r="EQ760" t="str">
            <v xml:space="preserve"> </v>
          </cell>
        </row>
        <row r="761">
          <cell r="Z761" t="str">
            <v>PUE</v>
          </cell>
          <cell r="AQ761">
            <v>0</v>
          </cell>
          <cell r="BW761">
            <v>330.86478324000001</v>
          </cell>
          <cell r="EQ761">
            <v>61.248319995800003</v>
          </cell>
        </row>
        <row r="762">
          <cell r="Z762" t="str">
            <v>PUE</v>
          </cell>
          <cell r="AQ762" t="str">
            <v>M</v>
          </cell>
          <cell r="BW762">
            <v>11.891090330000003</v>
          </cell>
          <cell r="EQ762">
            <v>0</v>
          </cell>
        </row>
        <row r="763">
          <cell r="Z763" t="str">
            <v>PUE</v>
          </cell>
          <cell r="AQ763" t="str">
            <v>M</v>
          </cell>
          <cell r="BW763">
            <v>11.890679610000001</v>
          </cell>
          <cell r="EQ763">
            <v>0</v>
          </cell>
        </row>
        <row r="764">
          <cell r="Z764" t="str">
            <v>PUE</v>
          </cell>
          <cell r="AQ764" t="str">
            <v>M</v>
          </cell>
          <cell r="BW764">
            <v>11.891126670000002</v>
          </cell>
          <cell r="EQ764">
            <v>0</v>
          </cell>
        </row>
        <row r="765">
          <cell r="Z765" t="str">
            <v>PUE</v>
          </cell>
          <cell r="AQ765" t="str">
            <v>M</v>
          </cell>
          <cell r="BW765">
            <v>6.93</v>
          </cell>
          <cell r="EQ765">
            <v>0</v>
          </cell>
        </row>
        <row r="766">
          <cell r="Z766" t="str">
            <v>PUE</v>
          </cell>
          <cell r="AQ766" t="str">
            <v>M</v>
          </cell>
          <cell r="BW766">
            <v>2.97</v>
          </cell>
          <cell r="EQ766">
            <v>0</v>
          </cell>
        </row>
        <row r="767">
          <cell r="Z767" t="str">
            <v>PUE</v>
          </cell>
          <cell r="AQ767" t="str">
            <v>M</v>
          </cell>
          <cell r="BW767">
            <v>0</v>
          </cell>
          <cell r="EQ767">
            <v>0</v>
          </cell>
        </row>
        <row r="768">
          <cell r="Z768" t="str">
            <v>PUE</v>
          </cell>
          <cell r="AQ768" t="str">
            <v>M</v>
          </cell>
          <cell r="BW768">
            <v>4.6253179999999998E-2</v>
          </cell>
          <cell r="EQ768">
            <v>0</v>
          </cell>
        </row>
        <row r="769">
          <cell r="Z769" t="str">
            <v>PUE</v>
          </cell>
          <cell r="AQ769" t="str">
            <v>M</v>
          </cell>
          <cell r="BW769">
            <v>5.9462016800000006</v>
          </cell>
          <cell r="EQ769">
            <v>0</v>
          </cell>
        </row>
        <row r="770">
          <cell r="Z770" t="str">
            <v>PUE</v>
          </cell>
          <cell r="AQ770" t="str">
            <v>M</v>
          </cell>
          <cell r="BW770">
            <v>5.9455818899999997</v>
          </cell>
          <cell r="EQ770">
            <v>0</v>
          </cell>
        </row>
        <row r="771">
          <cell r="Z771" t="str">
            <v>PUE</v>
          </cell>
          <cell r="AQ771" t="str">
            <v>C</v>
          </cell>
          <cell r="BW771">
            <v>5.94</v>
          </cell>
          <cell r="EQ771">
            <v>0</v>
          </cell>
        </row>
        <row r="772">
          <cell r="Z772" t="str">
            <v>PUE</v>
          </cell>
          <cell r="AQ772" t="str">
            <v>M</v>
          </cell>
          <cell r="BW772">
            <v>5.94</v>
          </cell>
          <cell r="EQ772">
            <v>0</v>
          </cell>
        </row>
        <row r="773">
          <cell r="Z773" t="str">
            <v>PUE</v>
          </cell>
          <cell r="AQ773" t="str">
            <v>M</v>
          </cell>
          <cell r="BW773">
            <v>11.88</v>
          </cell>
          <cell r="EQ773">
            <v>0</v>
          </cell>
        </row>
        <row r="774">
          <cell r="Z774" t="str">
            <v>PUE</v>
          </cell>
          <cell r="AQ774" t="str">
            <v>M</v>
          </cell>
          <cell r="BW774">
            <v>7.4320997800000006</v>
          </cell>
          <cell r="EQ774">
            <v>0</v>
          </cell>
        </row>
        <row r="775">
          <cell r="Z775" t="str">
            <v>PUE</v>
          </cell>
          <cell r="AQ775" t="str">
            <v>M</v>
          </cell>
          <cell r="BW775">
            <v>3.96</v>
          </cell>
          <cell r="EQ775">
            <v>0</v>
          </cell>
        </row>
        <row r="776">
          <cell r="Z776" t="str">
            <v>PUE</v>
          </cell>
          <cell r="AQ776" t="str">
            <v>M</v>
          </cell>
          <cell r="BW776">
            <v>2.4968149999999998</v>
          </cell>
          <cell r="EQ776">
            <v>0</v>
          </cell>
        </row>
        <row r="777">
          <cell r="Z777" t="str">
            <v>PUE</v>
          </cell>
          <cell r="AQ777" t="str">
            <v>M</v>
          </cell>
          <cell r="BW777">
            <v>2.9139999999999999E-2</v>
          </cell>
          <cell r="EQ777">
            <v>0</v>
          </cell>
        </row>
        <row r="778">
          <cell r="Z778" t="str">
            <v>PUE</v>
          </cell>
          <cell r="AQ778" t="str">
            <v>M</v>
          </cell>
          <cell r="BW778">
            <v>7.4298468399999997</v>
          </cell>
          <cell r="EQ778">
            <v>0</v>
          </cell>
        </row>
        <row r="779">
          <cell r="Z779" t="str">
            <v>PUE</v>
          </cell>
          <cell r="AQ779" t="str">
            <v>M</v>
          </cell>
          <cell r="BW779">
            <v>8.4234191200000019</v>
          </cell>
          <cell r="EQ779">
            <v>0</v>
          </cell>
        </row>
        <row r="780">
          <cell r="Z780" t="str">
            <v>PUE</v>
          </cell>
          <cell r="AQ780" t="str">
            <v>M</v>
          </cell>
          <cell r="BW780">
            <v>8.424234349999999</v>
          </cell>
          <cell r="EQ780">
            <v>0</v>
          </cell>
        </row>
        <row r="781">
          <cell r="Z781" t="str">
            <v>PUE</v>
          </cell>
          <cell r="AQ781" t="str">
            <v>M</v>
          </cell>
          <cell r="BW781">
            <v>2.97</v>
          </cell>
          <cell r="EQ781">
            <v>0</v>
          </cell>
        </row>
        <row r="782">
          <cell r="Z782" t="str">
            <v>PUE</v>
          </cell>
          <cell r="AQ782" t="str">
            <v>M</v>
          </cell>
          <cell r="BW782">
            <v>3.9625818900000001</v>
          </cell>
          <cell r="EQ782">
            <v>0</v>
          </cell>
        </row>
        <row r="783">
          <cell r="Z783" t="str">
            <v>PUE</v>
          </cell>
          <cell r="AQ783" t="str">
            <v>M</v>
          </cell>
          <cell r="BW783">
            <v>3.4678</v>
          </cell>
          <cell r="EQ783">
            <v>0</v>
          </cell>
        </row>
        <row r="784">
          <cell r="Z784" t="str">
            <v>PUE</v>
          </cell>
          <cell r="AQ784" t="str">
            <v>M</v>
          </cell>
          <cell r="BW784">
            <v>2.4765000000000001</v>
          </cell>
          <cell r="EQ784">
            <v>0</v>
          </cell>
        </row>
        <row r="785">
          <cell r="Z785" t="str">
            <v>PUE</v>
          </cell>
          <cell r="AQ785" t="str">
            <v>M</v>
          </cell>
          <cell r="BW785">
            <v>3.4199999999999999E-3</v>
          </cell>
          <cell r="EQ785">
            <v>0</v>
          </cell>
        </row>
        <row r="786">
          <cell r="Z786" t="str">
            <v>PUE</v>
          </cell>
          <cell r="AQ786" t="str">
            <v>M</v>
          </cell>
          <cell r="BW786">
            <v>19.824797999999998</v>
          </cell>
          <cell r="EQ786">
            <v>0</v>
          </cell>
        </row>
        <row r="787">
          <cell r="Z787" t="str">
            <v>PUE</v>
          </cell>
          <cell r="AQ787" t="str">
            <v>M</v>
          </cell>
          <cell r="BW787">
            <v>19.818966199999998</v>
          </cell>
          <cell r="EQ787">
            <v>0</v>
          </cell>
        </row>
        <row r="788">
          <cell r="Z788" t="str">
            <v>PUE</v>
          </cell>
          <cell r="AQ788" t="str">
            <v>M</v>
          </cell>
          <cell r="BW788">
            <v>22.191625139999999</v>
          </cell>
          <cell r="EQ788">
            <v>0</v>
          </cell>
        </row>
        <row r="789">
          <cell r="Z789" t="str">
            <v>PUE</v>
          </cell>
          <cell r="AQ789" t="str">
            <v>M</v>
          </cell>
          <cell r="BW789">
            <v>0</v>
          </cell>
          <cell r="EQ789" t="str">
            <v/>
          </cell>
        </row>
        <row r="790">
          <cell r="Z790" t="str">
            <v>PUE</v>
          </cell>
          <cell r="AQ790" t="str">
            <v>M</v>
          </cell>
          <cell r="BW790">
            <v>0</v>
          </cell>
          <cell r="EQ790" t="str">
            <v/>
          </cell>
        </row>
        <row r="791">
          <cell r="Z791" t="str">
            <v>PUE</v>
          </cell>
          <cell r="AQ791" t="str">
            <v>M</v>
          </cell>
          <cell r="BW791">
            <v>0</v>
          </cell>
          <cell r="EQ791" t="str">
            <v/>
          </cell>
        </row>
        <row r="792">
          <cell r="Z792" t="str">
            <v>PUE</v>
          </cell>
          <cell r="AQ792" t="str">
            <v>M</v>
          </cell>
          <cell r="BW792">
            <v>0</v>
          </cell>
          <cell r="EQ792" t="str">
            <v/>
          </cell>
        </row>
        <row r="793">
          <cell r="Z793" t="str">
            <v>PUE</v>
          </cell>
          <cell r="AQ793" t="str">
            <v>M</v>
          </cell>
          <cell r="BW793">
            <v>0</v>
          </cell>
          <cell r="EQ793" t="str">
            <v/>
          </cell>
        </row>
        <row r="794">
          <cell r="Z794" t="str">
            <v>PUE</v>
          </cell>
          <cell r="AQ794" t="str">
            <v>M</v>
          </cell>
          <cell r="BW794">
            <v>0</v>
          </cell>
          <cell r="EQ794" t="str">
            <v/>
          </cell>
        </row>
        <row r="795">
          <cell r="Z795" t="str">
            <v>PUE</v>
          </cell>
          <cell r="AQ795" t="str">
            <v>M</v>
          </cell>
          <cell r="BW795">
            <v>0</v>
          </cell>
          <cell r="EQ795" t="str">
            <v/>
          </cell>
        </row>
        <row r="796">
          <cell r="Z796" t="str">
            <v>PUE</v>
          </cell>
          <cell r="AQ796" t="str">
            <v>M</v>
          </cell>
          <cell r="BW796">
            <v>0</v>
          </cell>
          <cell r="EQ796" t="str">
            <v/>
          </cell>
        </row>
        <row r="797">
          <cell r="Z797" t="str">
            <v>PUE</v>
          </cell>
          <cell r="AQ797" t="str">
            <v>M</v>
          </cell>
          <cell r="BW797">
            <v>0</v>
          </cell>
          <cell r="EQ797" t="str">
            <v/>
          </cell>
        </row>
        <row r="798">
          <cell r="Z798" t="str">
            <v>PUE</v>
          </cell>
          <cell r="AQ798" t="str">
            <v>M</v>
          </cell>
          <cell r="BW798">
            <v>0</v>
          </cell>
          <cell r="EQ798" t="str">
            <v/>
          </cell>
        </row>
        <row r="799">
          <cell r="Z799" t="str">
            <v>PUE</v>
          </cell>
          <cell r="AQ799" t="str">
            <v>M</v>
          </cell>
          <cell r="BW799">
            <v>0</v>
          </cell>
          <cell r="EQ799" t="str">
            <v/>
          </cell>
        </row>
        <row r="800">
          <cell r="Z800" t="str">
            <v>PUE</v>
          </cell>
          <cell r="AQ800" t="str">
            <v>M</v>
          </cell>
          <cell r="BW800">
            <v>0</v>
          </cell>
          <cell r="EQ800" t="str">
            <v/>
          </cell>
        </row>
        <row r="801">
          <cell r="Z801" t="str">
            <v>PUE</v>
          </cell>
          <cell r="AQ801" t="str">
            <v>Cons.</v>
          </cell>
          <cell r="BW801">
            <v>92.189221990000007</v>
          </cell>
          <cell r="EQ801">
            <v>61.248319995800003</v>
          </cell>
        </row>
        <row r="802">
          <cell r="Z802" t="str">
            <v>PUE</v>
          </cell>
          <cell r="AQ802" t="str">
            <v>E y P</v>
          </cell>
          <cell r="BW802">
            <v>0</v>
          </cell>
          <cell r="EQ802" t="str">
            <v xml:space="preserve"> </v>
          </cell>
        </row>
        <row r="803">
          <cell r="Z803" t="str">
            <v>PUE</v>
          </cell>
          <cell r="AQ803" t="str">
            <v>C y R</v>
          </cell>
          <cell r="BW803">
            <v>44.493381569999997</v>
          </cell>
          <cell r="EQ803" t="str">
            <v xml:space="preserve"> </v>
          </cell>
        </row>
        <row r="804">
          <cell r="Z804" t="str">
            <v>QRO</v>
          </cell>
          <cell r="AQ804">
            <v>0</v>
          </cell>
          <cell r="BW804">
            <v>95.598995170000009</v>
          </cell>
          <cell r="EQ804">
            <v>8.1039999999999992</v>
          </cell>
        </row>
        <row r="805">
          <cell r="Z805" t="str">
            <v>QRO</v>
          </cell>
          <cell r="AQ805" t="str">
            <v>M</v>
          </cell>
          <cell r="BW805">
            <v>34.837981620000001</v>
          </cell>
          <cell r="EQ805">
            <v>0</v>
          </cell>
        </row>
        <row r="806">
          <cell r="Z806" t="str">
            <v>QRO</v>
          </cell>
          <cell r="AQ806" t="str">
            <v>M</v>
          </cell>
          <cell r="BW806">
            <v>3.4847000000000003E-4</v>
          </cell>
          <cell r="EQ806">
            <v>0</v>
          </cell>
        </row>
        <row r="807">
          <cell r="Z807" t="str">
            <v>QRO</v>
          </cell>
          <cell r="AQ807" t="str">
            <v>M</v>
          </cell>
          <cell r="BW807">
            <v>1.98</v>
          </cell>
          <cell r="EQ807">
            <v>0</v>
          </cell>
        </row>
        <row r="808">
          <cell r="Z808" t="str">
            <v>QRO</v>
          </cell>
          <cell r="AQ808" t="str">
            <v>M</v>
          </cell>
          <cell r="BW808">
            <v>4.1413672999999998</v>
          </cell>
          <cell r="EQ808">
            <v>0</v>
          </cell>
        </row>
        <row r="809">
          <cell r="Z809" t="str">
            <v>QRO</v>
          </cell>
          <cell r="AQ809" t="str">
            <v>M</v>
          </cell>
          <cell r="BW809">
            <v>1.885E-3</v>
          </cell>
          <cell r="EQ809">
            <v>0</v>
          </cell>
        </row>
        <row r="810">
          <cell r="Z810" t="str">
            <v>QRO</v>
          </cell>
          <cell r="AQ810" t="str">
            <v>M</v>
          </cell>
          <cell r="BW810">
            <v>1.8420000000000001E-3</v>
          </cell>
          <cell r="EQ810">
            <v>0</v>
          </cell>
        </row>
        <row r="811">
          <cell r="Z811" t="str">
            <v>QRO</v>
          </cell>
          <cell r="AQ811" t="str">
            <v>M</v>
          </cell>
          <cell r="BW811">
            <v>2.4750000000000002E-3</v>
          </cell>
          <cell r="EQ811">
            <v>0</v>
          </cell>
        </row>
        <row r="812">
          <cell r="Z812" t="str">
            <v>QRO</v>
          </cell>
          <cell r="AQ812" t="str">
            <v>M</v>
          </cell>
          <cell r="BW812">
            <v>4.3402235300000003</v>
          </cell>
          <cell r="EQ812">
            <v>0</v>
          </cell>
        </row>
        <row r="813">
          <cell r="Z813" t="str">
            <v>QRO</v>
          </cell>
          <cell r="AQ813" t="str">
            <v>M</v>
          </cell>
          <cell r="BW813">
            <v>7.1067842900000002</v>
          </cell>
          <cell r="EQ813">
            <v>0.9</v>
          </cell>
        </row>
        <row r="814">
          <cell r="Z814" t="str">
            <v>QRO</v>
          </cell>
          <cell r="AQ814" t="str">
            <v>M</v>
          </cell>
          <cell r="BW814">
            <v>24.75</v>
          </cell>
          <cell r="EQ814">
            <v>0</v>
          </cell>
        </row>
        <row r="815">
          <cell r="Z815" t="str">
            <v>QRO</v>
          </cell>
          <cell r="AQ815" t="str">
            <v>M</v>
          </cell>
          <cell r="BW815">
            <v>6.1200000000000002E-4</v>
          </cell>
          <cell r="EQ815">
            <v>0</v>
          </cell>
        </row>
        <row r="816">
          <cell r="Z816" t="str">
            <v>QRO</v>
          </cell>
          <cell r="AQ816" t="str">
            <v>M</v>
          </cell>
          <cell r="BW816">
            <v>4.5690824400000007</v>
          </cell>
          <cell r="EQ816">
            <v>1.3940000000000001</v>
          </cell>
        </row>
        <row r="817">
          <cell r="Z817" t="str">
            <v>QRO</v>
          </cell>
          <cell r="AQ817" t="str">
            <v>Cons.</v>
          </cell>
          <cell r="BW817">
            <v>3.2459644899999995</v>
          </cell>
          <cell r="EQ817">
            <v>5.81</v>
          </cell>
        </row>
        <row r="818">
          <cell r="Z818" t="str">
            <v>QRO</v>
          </cell>
          <cell r="AQ818" t="str">
            <v>E y P</v>
          </cell>
          <cell r="BW818">
            <v>0</v>
          </cell>
          <cell r="EQ818" t="str">
            <v xml:space="preserve"> </v>
          </cell>
        </row>
        <row r="819">
          <cell r="Z819" t="str">
            <v>QRO</v>
          </cell>
          <cell r="AQ819" t="str">
            <v>C y R</v>
          </cell>
          <cell r="BW819">
            <v>10.62042903</v>
          </cell>
          <cell r="EQ819" t="str">
            <v xml:space="preserve"> </v>
          </cell>
        </row>
        <row r="820">
          <cell r="Z820" t="str">
            <v>ROO</v>
          </cell>
          <cell r="AQ820">
            <v>0</v>
          </cell>
          <cell r="BW820">
            <v>273.16750279000001</v>
          </cell>
          <cell r="EQ820">
            <v>27.253004000000004</v>
          </cell>
        </row>
        <row r="821">
          <cell r="Z821" t="str">
            <v>ROO</v>
          </cell>
          <cell r="AQ821" t="str">
            <v>M</v>
          </cell>
          <cell r="BW821">
            <v>7.5046219999999997E-2</v>
          </cell>
          <cell r="EQ821">
            <v>0</v>
          </cell>
        </row>
        <row r="822">
          <cell r="Z822" t="str">
            <v>ROO</v>
          </cell>
          <cell r="AQ822" t="str">
            <v>M</v>
          </cell>
          <cell r="BW822">
            <v>5.4980099999999997E-2</v>
          </cell>
          <cell r="EQ822">
            <v>0</v>
          </cell>
        </row>
        <row r="823">
          <cell r="Z823" t="str">
            <v>ROO</v>
          </cell>
          <cell r="AQ823" t="str">
            <v>M</v>
          </cell>
          <cell r="BW823">
            <v>23.471339059999998</v>
          </cell>
          <cell r="EQ823">
            <v>1.9328000000000001</v>
          </cell>
        </row>
        <row r="824">
          <cell r="Z824" t="str">
            <v>ROO</v>
          </cell>
          <cell r="AQ824" t="str">
            <v>Cons.</v>
          </cell>
          <cell r="BW824">
            <v>221.90735142999998</v>
          </cell>
          <cell r="EQ824">
            <v>25.320204000000004</v>
          </cell>
        </row>
        <row r="825">
          <cell r="Z825" t="str">
            <v>ROO</v>
          </cell>
          <cell r="AQ825" t="str">
            <v>E y P</v>
          </cell>
          <cell r="BW825">
            <v>3.0948424700000001</v>
          </cell>
          <cell r="EQ825" t="str">
            <v xml:space="preserve"> </v>
          </cell>
        </row>
        <row r="826">
          <cell r="Z826" t="str">
            <v>ROO</v>
          </cell>
          <cell r="AQ826" t="str">
            <v>C y R</v>
          </cell>
          <cell r="BW826">
            <v>24.563943510000005</v>
          </cell>
          <cell r="EQ826" t="str">
            <v xml:space="preserve"> </v>
          </cell>
        </row>
        <row r="827">
          <cell r="Z827" t="str">
            <v>SLP</v>
          </cell>
          <cell r="AQ827">
            <v>0</v>
          </cell>
          <cell r="BW827">
            <v>385.65905792000001</v>
          </cell>
          <cell r="EQ827">
            <v>137.49305999970201</v>
          </cell>
        </row>
        <row r="828">
          <cell r="Z828" t="str">
            <v>SLP</v>
          </cell>
          <cell r="AQ828" t="str">
            <v>M</v>
          </cell>
          <cell r="BW828">
            <v>4.25294536</v>
          </cell>
          <cell r="EQ828">
            <v>0.40950000000000003</v>
          </cell>
        </row>
        <row r="829">
          <cell r="Z829" t="str">
            <v>SLP</v>
          </cell>
          <cell r="AQ829" t="str">
            <v>M</v>
          </cell>
          <cell r="BW829">
            <v>7.7392937399999999</v>
          </cell>
          <cell r="EQ829">
            <v>0</v>
          </cell>
        </row>
        <row r="830">
          <cell r="Z830" t="str">
            <v>SLP</v>
          </cell>
          <cell r="AQ830" t="str">
            <v>M</v>
          </cell>
          <cell r="BW830">
            <v>7.0023537700000009</v>
          </cell>
          <cell r="EQ830">
            <v>4.3010000000000002</v>
          </cell>
        </row>
        <row r="831">
          <cell r="Z831" t="str">
            <v>SLP</v>
          </cell>
          <cell r="AQ831" t="str">
            <v>M</v>
          </cell>
          <cell r="BW831">
            <v>7.9357628600000005</v>
          </cell>
          <cell r="EQ831">
            <v>3.0007999999999999</v>
          </cell>
        </row>
        <row r="832">
          <cell r="Z832" t="str">
            <v>SLP</v>
          </cell>
          <cell r="AQ832" t="str">
            <v>M</v>
          </cell>
          <cell r="BW832">
            <v>8.8016664200000001</v>
          </cell>
          <cell r="EQ832">
            <v>1.41</v>
          </cell>
        </row>
        <row r="833">
          <cell r="Z833" t="str">
            <v>SLP</v>
          </cell>
          <cell r="AQ833" t="str">
            <v>C</v>
          </cell>
          <cell r="BW833">
            <v>6.01922991</v>
          </cell>
          <cell r="EQ833">
            <v>6.3700000000000007E-2</v>
          </cell>
        </row>
        <row r="834">
          <cell r="Z834" t="str">
            <v>SLP</v>
          </cell>
          <cell r="AQ834" t="str">
            <v>M</v>
          </cell>
          <cell r="BW834">
            <v>6.8987625699999997</v>
          </cell>
          <cell r="EQ834">
            <v>2.1</v>
          </cell>
        </row>
        <row r="835">
          <cell r="Z835" t="str">
            <v>SLP</v>
          </cell>
          <cell r="AQ835" t="str">
            <v>M</v>
          </cell>
          <cell r="BW835">
            <v>8.9359262600000005</v>
          </cell>
          <cell r="EQ835">
            <v>2.9279999997000004</v>
          </cell>
        </row>
        <row r="836">
          <cell r="Z836" t="str">
            <v>SLP</v>
          </cell>
          <cell r="AQ836" t="str">
            <v>M</v>
          </cell>
          <cell r="BW836">
            <v>0</v>
          </cell>
          <cell r="EQ836">
            <v>0</v>
          </cell>
        </row>
        <row r="837">
          <cell r="Z837" t="str">
            <v>SLP</v>
          </cell>
          <cell r="AQ837" t="str">
            <v>M</v>
          </cell>
          <cell r="BW837">
            <v>12.456649189999998</v>
          </cell>
          <cell r="EQ837">
            <v>2.25</v>
          </cell>
        </row>
        <row r="838">
          <cell r="Z838" t="str">
            <v>SLP</v>
          </cell>
          <cell r="AQ838" t="str">
            <v>M</v>
          </cell>
          <cell r="BW838">
            <v>6.5619615099999997</v>
          </cell>
          <cell r="EQ838">
            <v>2.4989999999999997</v>
          </cell>
        </row>
        <row r="839">
          <cell r="Z839" t="str">
            <v>SLP</v>
          </cell>
          <cell r="AQ839" t="str">
            <v>M</v>
          </cell>
          <cell r="BW839">
            <v>7.4538485200000002</v>
          </cell>
          <cell r="EQ839">
            <v>2.3319999999999999</v>
          </cell>
        </row>
        <row r="840">
          <cell r="Z840" t="str">
            <v>SLP</v>
          </cell>
          <cell r="AQ840" t="str">
            <v>M</v>
          </cell>
          <cell r="BW840">
            <v>6.3068948899999997</v>
          </cell>
          <cell r="EQ840">
            <v>2.0489999999999999</v>
          </cell>
        </row>
        <row r="841">
          <cell r="Z841" t="str">
            <v>SLP</v>
          </cell>
          <cell r="AQ841" t="str">
            <v>M</v>
          </cell>
          <cell r="BW841">
            <v>5.8054948</v>
          </cell>
          <cell r="EQ841">
            <v>2.2999999999999998</v>
          </cell>
        </row>
        <row r="842">
          <cell r="Z842" t="str">
            <v>SLP</v>
          </cell>
          <cell r="AQ842" t="str">
            <v>C</v>
          </cell>
          <cell r="BW842">
            <v>2.3057599999999998</v>
          </cell>
          <cell r="EQ842">
            <v>0</v>
          </cell>
        </row>
        <row r="843">
          <cell r="Z843" t="str">
            <v>SLP</v>
          </cell>
          <cell r="AQ843" t="str">
            <v>M</v>
          </cell>
          <cell r="BW843">
            <v>5.5309260299999989</v>
          </cell>
          <cell r="EQ843">
            <v>1.8445999999999998</v>
          </cell>
        </row>
        <row r="844">
          <cell r="Z844" t="str">
            <v>SLP</v>
          </cell>
          <cell r="AQ844" t="str">
            <v>M</v>
          </cell>
          <cell r="BW844">
            <v>14.8695445</v>
          </cell>
          <cell r="EQ844">
            <v>0.89419999999999999</v>
          </cell>
        </row>
        <row r="845">
          <cell r="Z845" t="str">
            <v>SLP</v>
          </cell>
          <cell r="AQ845" t="str">
            <v>M</v>
          </cell>
          <cell r="BW845">
            <v>0</v>
          </cell>
          <cell r="EQ845">
            <v>0</v>
          </cell>
        </row>
        <row r="846">
          <cell r="Z846" t="str">
            <v>SLP</v>
          </cell>
          <cell r="AQ846" t="str">
            <v>M</v>
          </cell>
          <cell r="BW846">
            <v>15.522571549999999</v>
          </cell>
          <cell r="EQ846">
            <v>6.2039999999999998E-2</v>
          </cell>
        </row>
        <row r="847">
          <cell r="Z847" t="str">
            <v>SLP</v>
          </cell>
          <cell r="AQ847" t="str">
            <v>M</v>
          </cell>
          <cell r="BW847">
            <v>6.9598320600000001</v>
          </cell>
          <cell r="EQ847">
            <v>1.4850000000000001</v>
          </cell>
        </row>
        <row r="848">
          <cell r="Z848" t="str">
            <v>SLP</v>
          </cell>
          <cell r="AQ848" t="str">
            <v>M</v>
          </cell>
          <cell r="BW848">
            <v>6.6334616599999991</v>
          </cell>
          <cell r="EQ848">
            <v>1.36</v>
          </cell>
        </row>
        <row r="849">
          <cell r="Z849" t="str">
            <v>SLP</v>
          </cell>
          <cell r="AQ849" t="str">
            <v>M</v>
          </cell>
          <cell r="BW849">
            <v>2.4603845100000004</v>
          </cell>
          <cell r="EQ849">
            <v>0.64879999999999993</v>
          </cell>
        </row>
        <row r="850">
          <cell r="Z850" t="str">
            <v>SLP</v>
          </cell>
          <cell r="AQ850" t="str">
            <v>M</v>
          </cell>
          <cell r="BW850">
            <v>6.3074168599999991</v>
          </cell>
          <cell r="EQ850">
            <v>3</v>
          </cell>
        </row>
        <row r="851">
          <cell r="Z851" t="str">
            <v>SLP</v>
          </cell>
          <cell r="AQ851" t="str">
            <v>M</v>
          </cell>
          <cell r="BW851">
            <v>16.312215720000001</v>
          </cell>
          <cell r="EQ851">
            <v>0.449920000002</v>
          </cell>
        </row>
        <row r="852">
          <cell r="Z852" t="str">
            <v>SLP</v>
          </cell>
          <cell r="AQ852" t="str">
            <v>M</v>
          </cell>
          <cell r="BW852">
            <v>4.4250966199999988</v>
          </cell>
          <cell r="EQ852">
            <v>1.5997999999999999</v>
          </cell>
        </row>
        <row r="853">
          <cell r="Z853" t="str">
            <v>SLP</v>
          </cell>
          <cell r="AQ853" t="str">
            <v>M</v>
          </cell>
          <cell r="BW853">
            <v>2.7314364700000002</v>
          </cell>
          <cell r="EQ853">
            <v>0.34320000000000001</v>
          </cell>
        </row>
        <row r="854">
          <cell r="Z854" t="str">
            <v>SLP</v>
          </cell>
          <cell r="AQ854" t="str">
            <v>M</v>
          </cell>
          <cell r="BW854">
            <v>3.83080402</v>
          </cell>
          <cell r="EQ854">
            <v>0</v>
          </cell>
        </row>
        <row r="855">
          <cell r="Z855" t="str">
            <v>SLP</v>
          </cell>
          <cell r="AQ855" t="str">
            <v>M</v>
          </cell>
          <cell r="BW855">
            <v>4.4953434200000002</v>
          </cell>
          <cell r="EQ855">
            <v>4.45</v>
          </cell>
        </row>
        <row r="856">
          <cell r="Z856" t="str">
            <v>SLP</v>
          </cell>
          <cell r="AQ856" t="str">
            <v>M</v>
          </cell>
          <cell r="BW856">
            <v>4.8509284099999999</v>
          </cell>
          <cell r="EQ856">
            <v>1.3</v>
          </cell>
        </row>
        <row r="857">
          <cell r="Z857" t="str">
            <v>SLP</v>
          </cell>
          <cell r="AQ857" t="str">
            <v>M</v>
          </cell>
          <cell r="BW857">
            <v>3.7396435800000001</v>
          </cell>
          <cell r="EQ857">
            <v>0</v>
          </cell>
        </row>
        <row r="858">
          <cell r="Z858" t="str">
            <v>SLP</v>
          </cell>
          <cell r="AQ858" t="str">
            <v>M</v>
          </cell>
          <cell r="BW858">
            <v>4.9609435399999997</v>
          </cell>
          <cell r="EQ858">
            <v>1.7100000000000001E-2</v>
          </cell>
        </row>
        <row r="859">
          <cell r="Z859" t="str">
            <v>SLP</v>
          </cell>
          <cell r="AQ859" t="str">
            <v>M</v>
          </cell>
          <cell r="BW859">
            <v>4.2958192100000003</v>
          </cell>
          <cell r="EQ859">
            <v>1.84</v>
          </cell>
        </row>
        <row r="860">
          <cell r="Z860" t="str">
            <v>SLP</v>
          </cell>
          <cell r="AQ860" t="str">
            <v>M</v>
          </cell>
          <cell r="BW860">
            <v>6.4600143399999999</v>
          </cell>
          <cell r="EQ860">
            <v>1.6001999999999998</v>
          </cell>
        </row>
        <row r="861">
          <cell r="Z861" t="str">
            <v>SLP</v>
          </cell>
          <cell r="AQ861" t="str">
            <v>M</v>
          </cell>
          <cell r="BW861">
            <v>7.5074028499999992</v>
          </cell>
          <cell r="EQ861">
            <v>2.4420000000000002</v>
          </cell>
        </row>
        <row r="862">
          <cell r="Z862" t="str">
            <v>SLP</v>
          </cell>
          <cell r="AQ862" t="str">
            <v>M</v>
          </cell>
          <cell r="BW862">
            <v>9.7762048399999983</v>
          </cell>
          <cell r="EQ862">
            <v>0.26319999999999999</v>
          </cell>
        </row>
        <row r="863">
          <cell r="Z863" t="str">
            <v>SLP</v>
          </cell>
          <cell r="AQ863" t="str">
            <v>M</v>
          </cell>
          <cell r="BW863">
            <v>4.0743190000000006E-2</v>
          </cell>
          <cell r="EQ863">
            <v>0</v>
          </cell>
        </row>
        <row r="864">
          <cell r="Z864" t="str">
            <v>SLP</v>
          </cell>
          <cell r="AQ864" t="str">
            <v>M</v>
          </cell>
          <cell r="BW864">
            <v>4.1795353300000002</v>
          </cell>
          <cell r="EQ864">
            <v>1.7</v>
          </cell>
        </row>
        <row r="865">
          <cell r="Z865" t="str">
            <v>SLP</v>
          </cell>
          <cell r="AQ865" t="str">
            <v>M</v>
          </cell>
          <cell r="BW865">
            <v>4.2059585000000004</v>
          </cell>
          <cell r="EQ865">
            <v>1.59</v>
          </cell>
        </row>
        <row r="866">
          <cell r="Z866" t="str">
            <v>SLP</v>
          </cell>
          <cell r="AQ866" t="str">
            <v>M</v>
          </cell>
          <cell r="BW866">
            <v>0</v>
          </cell>
          <cell r="EQ866" t="str">
            <v/>
          </cell>
        </row>
        <row r="867">
          <cell r="Z867" t="str">
            <v>SLP</v>
          </cell>
          <cell r="AQ867" t="str">
            <v>M</v>
          </cell>
          <cell r="BW867">
            <v>0</v>
          </cell>
          <cell r="EQ867">
            <v>0</v>
          </cell>
        </row>
        <row r="868">
          <cell r="Z868" t="str">
            <v>SLP</v>
          </cell>
          <cell r="AQ868" t="str">
            <v>Cons.</v>
          </cell>
          <cell r="BW868">
            <v>107.80983553</v>
          </cell>
          <cell r="EQ868">
            <v>84.96</v>
          </cell>
        </row>
        <row r="869">
          <cell r="Z869" t="str">
            <v>SLP</v>
          </cell>
          <cell r="AQ869" t="str">
            <v>E y P</v>
          </cell>
          <cell r="BW869">
            <v>5.8360109000000007</v>
          </cell>
          <cell r="EQ869" t="str">
            <v xml:space="preserve"> </v>
          </cell>
        </row>
        <row r="870">
          <cell r="Z870" t="str">
            <v>SLP</v>
          </cell>
          <cell r="AQ870" t="str">
            <v>C y R</v>
          </cell>
          <cell r="BW870">
            <v>33.440434479999993</v>
          </cell>
          <cell r="EQ870" t="str">
            <v xml:space="preserve"> </v>
          </cell>
        </row>
        <row r="871">
          <cell r="Z871" t="str">
            <v>SIN</v>
          </cell>
          <cell r="AQ871">
            <v>0</v>
          </cell>
          <cell r="BW871">
            <v>261.68054164</v>
          </cell>
          <cell r="EQ871">
            <v>31.643750000411</v>
          </cell>
        </row>
        <row r="872">
          <cell r="Z872" t="str">
            <v>SIN</v>
          </cell>
          <cell r="AQ872" t="str">
            <v>M</v>
          </cell>
          <cell r="BW872">
            <v>14.66666251</v>
          </cell>
          <cell r="EQ872">
            <v>1.17</v>
          </cell>
        </row>
        <row r="873">
          <cell r="Z873" t="str">
            <v>SIN</v>
          </cell>
          <cell r="AQ873" t="str">
            <v>M</v>
          </cell>
          <cell r="BW873">
            <v>7.54450178</v>
          </cell>
          <cell r="EQ873">
            <v>1</v>
          </cell>
        </row>
        <row r="874">
          <cell r="Z874" t="str">
            <v>SIN</v>
          </cell>
          <cell r="AQ874" t="str">
            <v>M</v>
          </cell>
          <cell r="BW874">
            <v>0</v>
          </cell>
          <cell r="EQ874">
            <v>0</v>
          </cell>
        </row>
        <row r="875">
          <cell r="Z875" t="str">
            <v>SIN</v>
          </cell>
          <cell r="AQ875" t="str">
            <v>M</v>
          </cell>
          <cell r="BW875">
            <v>2.7687708500000006</v>
          </cell>
          <cell r="EQ875">
            <v>0.17800000000000002</v>
          </cell>
        </row>
        <row r="876">
          <cell r="Z876" t="str">
            <v>SIN</v>
          </cell>
          <cell r="AQ876" t="str">
            <v>M</v>
          </cell>
          <cell r="BW876">
            <v>8.7638489999999986E-2</v>
          </cell>
          <cell r="EQ876">
            <v>0</v>
          </cell>
        </row>
        <row r="877">
          <cell r="Z877" t="str">
            <v>SIN</v>
          </cell>
          <cell r="AQ877" t="str">
            <v>M</v>
          </cell>
          <cell r="BW877">
            <v>2.4392529900000004</v>
          </cell>
          <cell r="EQ877">
            <v>0</v>
          </cell>
        </row>
        <row r="878">
          <cell r="Z878" t="str">
            <v>SIN</v>
          </cell>
          <cell r="AQ878" t="str">
            <v>M</v>
          </cell>
          <cell r="BW878">
            <v>3.5980041699999998</v>
          </cell>
          <cell r="EQ878">
            <v>0</v>
          </cell>
        </row>
        <row r="879">
          <cell r="Z879" t="str">
            <v>SIN</v>
          </cell>
          <cell r="AQ879" t="str">
            <v>M</v>
          </cell>
          <cell r="BW879">
            <v>2.6248130000000001E-2</v>
          </cell>
          <cell r="EQ879">
            <v>0</v>
          </cell>
        </row>
        <row r="880">
          <cell r="Z880" t="str">
            <v>SIN</v>
          </cell>
          <cell r="AQ880" t="str">
            <v>M</v>
          </cell>
          <cell r="BW880">
            <v>0.69151708999999995</v>
          </cell>
          <cell r="EQ880">
            <v>0</v>
          </cell>
        </row>
        <row r="881">
          <cell r="Z881" t="str">
            <v>SIN</v>
          </cell>
          <cell r="AQ881" t="str">
            <v>M</v>
          </cell>
          <cell r="BW881">
            <v>8.8019298800000012</v>
          </cell>
          <cell r="EQ881">
            <v>2.4250000003109999</v>
          </cell>
        </row>
        <row r="882">
          <cell r="Z882" t="str">
            <v>SIN</v>
          </cell>
          <cell r="AQ882" t="str">
            <v>M</v>
          </cell>
          <cell r="BW882">
            <v>5.4787697099999999</v>
          </cell>
          <cell r="EQ882">
            <v>0.94500000009999996</v>
          </cell>
        </row>
        <row r="883">
          <cell r="Z883" t="str">
            <v>SIN</v>
          </cell>
          <cell r="AQ883" t="str">
            <v>M</v>
          </cell>
          <cell r="BW883">
            <v>9.6071167499999994</v>
          </cell>
          <cell r="EQ883">
            <v>0</v>
          </cell>
        </row>
        <row r="884">
          <cell r="Z884" t="str">
            <v>SIN</v>
          </cell>
          <cell r="AQ884" t="str">
            <v>M</v>
          </cell>
          <cell r="BW884">
            <v>7.8294014199999999</v>
          </cell>
          <cell r="EQ884">
            <v>0.30599999999999999</v>
          </cell>
        </row>
        <row r="885">
          <cell r="Z885" t="str">
            <v>SIN</v>
          </cell>
          <cell r="AQ885" t="str">
            <v>M</v>
          </cell>
          <cell r="BW885">
            <v>3.96894013</v>
          </cell>
          <cell r="EQ885">
            <v>0</v>
          </cell>
        </row>
        <row r="886">
          <cell r="Z886" t="str">
            <v>SIN</v>
          </cell>
          <cell r="AQ886" t="str">
            <v>M</v>
          </cell>
          <cell r="BW886">
            <v>24.75095</v>
          </cell>
          <cell r="EQ886">
            <v>0</v>
          </cell>
        </row>
        <row r="887">
          <cell r="Z887" t="str">
            <v>SIN</v>
          </cell>
          <cell r="AQ887" t="str">
            <v>M</v>
          </cell>
          <cell r="BW887">
            <v>1.99</v>
          </cell>
          <cell r="EQ887">
            <v>0</v>
          </cell>
        </row>
        <row r="888">
          <cell r="Z888" t="str">
            <v>SIN</v>
          </cell>
          <cell r="AQ888" t="str">
            <v>M</v>
          </cell>
          <cell r="BW888">
            <v>0</v>
          </cell>
          <cell r="EQ888">
            <v>0</v>
          </cell>
        </row>
        <row r="889">
          <cell r="Z889" t="str">
            <v>SIN</v>
          </cell>
          <cell r="AQ889" t="str">
            <v>M</v>
          </cell>
          <cell r="BW889">
            <v>0</v>
          </cell>
          <cell r="EQ889">
            <v>0</v>
          </cell>
        </row>
        <row r="890">
          <cell r="Z890" t="str">
            <v>SIN</v>
          </cell>
          <cell r="AQ890" t="str">
            <v>M</v>
          </cell>
          <cell r="BW890">
            <v>11.138226</v>
          </cell>
          <cell r="EQ890">
            <v>0</v>
          </cell>
        </row>
        <row r="891">
          <cell r="Z891" t="str">
            <v>SIN</v>
          </cell>
          <cell r="AQ891" t="str">
            <v>M</v>
          </cell>
          <cell r="BW891">
            <v>3.5723173499999996</v>
          </cell>
          <cell r="EQ891">
            <v>0.21</v>
          </cell>
        </row>
        <row r="892">
          <cell r="Z892" t="str">
            <v>SIN</v>
          </cell>
          <cell r="AQ892" t="str">
            <v>M</v>
          </cell>
          <cell r="BW892">
            <v>28.713103</v>
          </cell>
          <cell r="EQ892">
            <v>0</v>
          </cell>
        </row>
        <row r="893">
          <cell r="Z893" t="str">
            <v>SIN</v>
          </cell>
          <cell r="AQ893" t="str">
            <v>M</v>
          </cell>
          <cell r="BW893">
            <v>17.001353000000002</v>
          </cell>
          <cell r="EQ893">
            <v>0</v>
          </cell>
        </row>
        <row r="894">
          <cell r="Z894" t="str">
            <v>SIN</v>
          </cell>
          <cell r="AQ894" t="str">
            <v>M</v>
          </cell>
          <cell r="BW894">
            <v>3.3991273700000004</v>
          </cell>
          <cell r="EQ894">
            <v>0</v>
          </cell>
        </row>
        <row r="895">
          <cell r="Z895" t="str">
            <v>SIN</v>
          </cell>
          <cell r="AQ895" t="str">
            <v>C</v>
          </cell>
          <cell r="BW895">
            <v>5.5385459999999997E-2</v>
          </cell>
          <cell r="EQ895">
            <v>0</v>
          </cell>
        </row>
        <row r="896">
          <cell r="Z896" t="str">
            <v>SIN</v>
          </cell>
          <cell r="AQ896" t="str">
            <v>M</v>
          </cell>
          <cell r="BW896">
            <v>3.7805999999999998E-3</v>
          </cell>
          <cell r="EQ896">
            <v>0</v>
          </cell>
        </row>
        <row r="897">
          <cell r="Z897" t="str">
            <v>SIN</v>
          </cell>
          <cell r="AQ897" t="str">
            <v>M</v>
          </cell>
          <cell r="BW897">
            <v>2.4496377900000001</v>
          </cell>
          <cell r="EQ897">
            <v>0</v>
          </cell>
        </row>
        <row r="898">
          <cell r="Z898" t="str">
            <v>SIN</v>
          </cell>
          <cell r="AQ898" t="str">
            <v>M</v>
          </cell>
          <cell r="BW898">
            <v>24.75</v>
          </cell>
          <cell r="EQ898">
            <v>0</v>
          </cell>
        </row>
        <row r="899">
          <cell r="Z899" t="str">
            <v>SIN</v>
          </cell>
          <cell r="AQ899" t="str">
            <v>M</v>
          </cell>
          <cell r="BW899">
            <v>0</v>
          </cell>
          <cell r="EQ899">
            <v>0</v>
          </cell>
        </row>
        <row r="900">
          <cell r="Z900" t="str">
            <v>SIN</v>
          </cell>
          <cell r="AQ900" t="str">
            <v>M</v>
          </cell>
          <cell r="BW900">
            <v>12.626711</v>
          </cell>
          <cell r="EQ900">
            <v>0</v>
          </cell>
        </row>
        <row r="901">
          <cell r="Z901" t="str">
            <v>SIN</v>
          </cell>
          <cell r="AQ901" t="str">
            <v>M</v>
          </cell>
          <cell r="BW901">
            <v>19.8</v>
          </cell>
          <cell r="EQ901">
            <v>0</v>
          </cell>
        </row>
        <row r="902">
          <cell r="Z902" t="str">
            <v>SIN</v>
          </cell>
          <cell r="AQ902" t="str">
            <v>M</v>
          </cell>
          <cell r="BW902">
            <v>0.15310367999999999</v>
          </cell>
          <cell r="EQ902" t="str">
            <v/>
          </cell>
        </row>
        <row r="903">
          <cell r="Z903" t="str">
            <v>SIN</v>
          </cell>
          <cell r="AQ903" t="str">
            <v>M</v>
          </cell>
          <cell r="BW903">
            <v>0.26808776000000001</v>
          </cell>
          <cell r="EQ903" t="str">
            <v/>
          </cell>
        </row>
        <row r="904">
          <cell r="Z904" t="str">
            <v>SIN</v>
          </cell>
          <cell r="AQ904" t="str">
            <v>M</v>
          </cell>
          <cell r="BW904">
            <v>0.22244563000000001</v>
          </cell>
          <cell r="EQ904">
            <v>0</v>
          </cell>
        </row>
        <row r="905">
          <cell r="Z905" t="str">
            <v>SIN</v>
          </cell>
          <cell r="AQ905" t="str">
            <v>M</v>
          </cell>
          <cell r="BW905">
            <v>6.7174230000000001E-2</v>
          </cell>
          <cell r="EQ905">
            <v>0</v>
          </cell>
        </row>
        <row r="906">
          <cell r="Z906" t="str">
            <v>SIN</v>
          </cell>
          <cell r="AQ906" t="str">
            <v>M</v>
          </cell>
          <cell r="BW906">
            <v>9.3282630000000005E-2</v>
          </cell>
          <cell r="EQ906">
            <v>0</v>
          </cell>
        </row>
        <row r="907">
          <cell r="Z907" t="str">
            <v>SIN</v>
          </cell>
          <cell r="AQ907" t="str">
            <v>M</v>
          </cell>
          <cell r="BW907">
            <v>0.25049621999999999</v>
          </cell>
          <cell r="EQ907">
            <v>0</v>
          </cell>
        </row>
        <row r="908">
          <cell r="Z908" t="str">
            <v>SIN</v>
          </cell>
          <cell r="AQ908" t="str">
            <v>M</v>
          </cell>
          <cell r="BW908">
            <v>1.0782620000000001E-2</v>
          </cell>
          <cell r="EQ908">
            <v>0</v>
          </cell>
        </row>
        <row r="909">
          <cell r="Z909" t="str">
            <v>SIN</v>
          </cell>
          <cell r="AQ909" t="str">
            <v>M</v>
          </cell>
          <cell r="BW909">
            <v>6.8056891700000008</v>
          </cell>
          <cell r="EQ909">
            <v>0</v>
          </cell>
        </row>
        <row r="910">
          <cell r="Z910" t="str">
            <v>SIN</v>
          </cell>
          <cell r="AQ910" t="str">
            <v>Cons.</v>
          </cell>
          <cell r="BW910">
            <v>11.85006544</v>
          </cell>
          <cell r="EQ910">
            <v>25.409749999999999</v>
          </cell>
        </row>
        <row r="911">
          <cell r="Z911" t="str">
            <v>SIN</v>
          </cell>
          <cell r="AQ911" t="str">
            <v>E y P</v>
          </cell>
          <cell r="BW911">
            <v>2.1563159999999999</v>
          </cell>
          <cell r="EQ911" t="str">
            <v xml:space="preserve"> </v>
          </cell>
        </row>
        <row r="912">
          <cell r="Z912" t="str">
            <v>SIN</v>
          </cell>
          <cell r="AQ912" t="str">
            <v>C y R</v>
          </cell>
          <cell r="BW912">
            <v>22.043752790000003</v>
          </cell>
          <cell r="EQ912" t="str">
            <v xml:space="preserve"> </v>
          </cell>
        </row>
        <row r="913">
          <cell r="Z913" t="str">
            <v>SON</v>
          </cell>
          <cell r="AQ913">
            <v>0</v>
          </cell>
          <cell r="BW913">
            <v>431.72021744000006</v>
          </cell>
          <cell r="EQ913">
            <v>0</v>
          </cell>
        </row>
        <row r="914">
          <cell r="Z914" t="str">
            <v>SON</v>
          </cell>
          <cell r="AQ914" t="str">
            <v>C</v>
          </cell>
          <cell r="BW914">
            <v>24.75</v>
          </cell>
          <cell r="EQ914">
            <v>0</v>
          </cell>
        </row>
        <row r="915">
          <cell r="Z915" t="str">
            <v>SON</v>
          </cell>
          <cell r="AQ915" t="str">
            <v>M</v>
          </cell>
          <cell r="BW915">
            <v>0</v>
          </cell>
          <cell r="EQ915">
            <v>0</v>
          </cell>
        </row>
        <row r="916">
          <cell r="Z916" t="str">
            <v>SON</v>
          </cell>
          <cell r="AQ916" t="str">
            <v>M</v>
          </cell>
          <cell r="BW916">
            <v>71.318083160000015</v>
          </cell>
          <cell r="EQ916">
            <v>0</v>
          </cell>
        </row>
        <row r="917">
          <cell r="Z917" t="str">
            <v>SON</v>
          </cell>
          <cell r="AQ917" t="str">
            <v>M</v>
          </cell>
          <cell r="BW917">
            <v>15.086041369999998</v>
          </cell>
          <cell r="EQ917">
            <v>0</v>
          </cell>
        </row>
        <row r="918">
          <cell r="Z918" t="str">
            <v>SON</v>
          </cell>
          <cell r="AQ918" t="str">
            <v>M</v>
          </cell>
          <cell r="BW918">
            <v>49.942711029999991</v>
          </cell>
          <cell r="EQ918">
            <v>0</v>
          </cell>
        </row>
        <row r="919">
          <cell r="Z919" t="str">
            <v>SON</v>
          </cell>
          <cell r="AQ919" t="str">
            <v>M</v>
          </cell>
          <cell r="BW919">
            <v>5.2999709899999994</v>
          </cell>
          <cell r="EQ919">
            <v>0</v>
          </cell>
        </row>
        <row r="920">
          <cell r="Z920" t="str">
            <v>SON</v>
          </cell>
          <cell r="AQ920" t="str">
            <v>C</v>
          </cell>
          <cell r="BW920">
            <v>20.476786110000003</v>
          </cell>
          <cell r="EQ920">
            <v>0</v>
          </cell>
        </row>
        <row r="921">
          <cell r="Z921" t="str">
            <v>SON</v>
          </cell>
          <cell r="AQ921" t="str">
            <v>M</v>
          </cell>
          <cell r="BW921">
            <v>63.927001599999997</v>
          </cell>
          <cell r="EQ921">
            <v>0</v>
          </cell>
        </row>
        <row r="922">
          <cell r="Z922" t="str">
            <v>SON</v>
          </cell>
          <cell r="AQ922" t="str">
            <v>M</v>
          </cell>
          <cell r="BW922">
            <v>29.733598239999999</v>
          </cell>
          <cell r="EQ922">
            <v>0</v>
          </cell>
        </row>
        <row r="923">
          <cell r="Z923" t="str">
            <v>SON</v>
          </cell>
          <cell r="AQ923" t="str">
            <v>M</v>
          </cell>
          <cell r="BW923">
            <v>19.860445070000001</v>
          </cell>
          <cell r="EQ923">
            <v>0</v>
          </cell>
        </row>
        <row r="924">
          <cell r="Z924" t="str">
            <v>SON</v>
          </cell>
          <cell r="AQ924" t="str">
            <v>M</v>
          </cell>
          <cell r="BW924">
            <v>5.9741147699999999</v>
          </cell>
          <cell r="EQ924">
            <v>0</v>
          </cell>
        </row>
        <row r="925">
          <cell r="Z925" t="str">
            <v>SON</v>
          </cell>
          <cell r="AQ925" t="str">
            <v>M</v>
          </cell>
          <cell r="BW925">
            <v>19.85659205</v>
          </cell>
          <cell r="EQ925">
            <v>0</v>
          </cell>
        </row>
        <row r="926">
          <cell r="Z926" t="str">
            <v>SON</v>
          </cell>
          <cell r="AQ926" t="str">
            <v>M</v>
          </cell>
          <cell r="BW926">
            <v>19.822390840000001</v>
          </cell>
          <cell r="EQ926">
            <v>0</v>
          </cell>
        </row>
        <row r="927">
          <cell r="Z927" t="str">
            <v>SON</v>
          </cell>
          <cell r="AQ927" t="str">
            <v>M</v>
          </cell>
          <cell r="BW927">
            <v>9.9</v>
          </cell>
          <cell r="EQ927">
            <v>0</v>
          </cell>
        </row>
        <row r="928">
          <cell r="Z928" t="str">
            <v>SON</v>
          </cell>
          <cell r="AQ928" t="str">
            <v>M</v>
          </cell>
          <cell r="BW928">
            <v>12.474</v>
          </cell>
          <cell r="EQ928">
            <v>0</v>
          </cell>
        </row>
        <row r="929">
          <cell r="Z929" t="str">
            <v>SON</v>
          </cell>
          <cell r="AQ929" t="str">
            <v>M</v>
          </cell>
          <cell r="BW929">
            <v>7.4426494000000005</v>
          </cell>
          <cell r="EQ929">
            <v>0</v>
          </cell>
        </row>
        <row r="930">
          <cell r="Z930" t="str">
            <v>SON</v>
          </cell>
          <cell r="AQ930" t="str">
            <v>M</v>
          </cell>
          <cell r="BW930">
            <v>6.2370000000000001</v>
          </cell>
          <cell r="EQ930">
            <v>0</v>
          </cell>
        </row>
        <row r="931">
          <cell r="Z931" t="str">
            <v>SON</v>
          </cell>
          <cell r="AQ931" t="str">
            <v>M</v>
          </cell>
          <cell r="BW931">
            <v>0</v>
          </cell>
          <cell r="EQ931">
            <v>0</v>
          </cell>
        </row>
        <row r="932">
          <cell r="Z932" t="str">
            <v>SON</v>
          </cell>
          <cell r="AQ932" t="str">
            <v>M</v>
          </cell>
          <cell r="BW932">
            <v>0</v>
          </cell>
          <cell r="EQ932">
            <v>0</v>
          </cell>
        </row>
        <row r="933">
          <cell r="Z933" t="str">
            <v>SON</v>
          </cell>
          <cell r="AQ933" t="str">
            <v>M</v>
          </cell>
          <cell r="BW933">
            <v>3.0030304700000001</v>
          </cell>
          <cell r="EQ933">
            <v>0</v>
          </cell>
        </row>
        <row r="934">
          <cell r="Z934" t="str">
            <v>SON</v>
          </cell>
          <cell r="AQ934" t="str">
            <v>M</v>
          </cell>
          <cell r="BW934">
            <v>0</v>
          </cell>
          <cell r="EQ934" t="str">
            <v/>
          </cell>
        </row>
        <row r="935">
          <cell r="Z935" t="str">
            <v>SON</v>
          </cell>
          <cell r="AQ935" t="str">
            <v>Cons.</v>
          </cell>
          <cell r="BW935">
            <v>23.17278254</v>
          </cell>
          <cell r="EQ935">
            <v>0</v>
          </cell>
        </row>
        <row r="936">
          <cell r="Z936" t="str">
            <v>SON</v>
          </cell>
          <cell r="AQ936" t="str">
            <v>E y P</v>
          </cell>
          <cell r="BW936">
            <v>1.7959096399999999</v>
          </cell>
          <cell r="EQ936" t="str">
            <v xml:space="preserve"> </v>
          </cell>
        </row>
        <row r="937">
          <cell r="Z937" t="str">
            <v>SON</v>
          </cell>
          <cell r="AQ937" t="str">
            <v>C y R</v>
          </cell>
          <cell r="BW937">
            <v>21.647110159999997</v>
          </cell>
          <cell r="EQ937" t="str">
            <v xml:space="preserve"> </v>
          </cell>
        </row>
        <row r="938">
          <cell r="Z938" t="str">
            <v>TAB</v>
          </cell>
          <cell r="AQ938">
            <v>0</v>
          </cell>
          <cell r="BW938">
            <v>223.56679421999999</v>
          </cell>
          <cell r="EQ938">
            <v>40.473099997839</v>
          </cell>
        </row>
        <row r="939">
          <cell r="Z939" t="str">
            <v>TAB</v>
          </cell>
          <cell r="AQ939" t="str">
            <v>M</v>
          </cell>
          <cell r="BW939">
            <v>44.102872120000001</v>
          </cell>
          <cell r="EQ939">
            <v>1.8750000000359999</v>
          </cell>
        </row>
        <row r="940">
          <cell r="Z940" t="str">
            <v>TAB</v>
          </cell>
          <cell r="AQ940" t="str">
            <v>M</v>
          </cell>
          <cell r="BW940">
            <v>33.395950310000003</v>
          </cell>
          <cell r="EQ940">
            <v>2.100000000144</v>
          </cell>
        </row>
        <row r="941">
          <cell r="Z941" t="str">
            <v>TAB</v>
          </cell>
          <cell r="AQ941" t="str">
            <v>M</v>
          </cell>
          <cell r="BW941">
            <v>11.320032860000001</v>
          </cell>
          <cell r="EQ941">
            <v>2.21</v>
          </cell>
        </row>
        <row r="942">
          <cell r="Z942" t="str">
            <v>TAB</v>
          </cell>
          <cell r="AQ942" t="str">
            <v>M</v>
          </cell>
          <cell r="BW942">
            <v>0.11112975</v>
          </cell>
          <cell r="EQ942">
            <v>0</v>
          </cell>
        </row>
        <row r="943">
          <cell r="Z943" t="str">
            <v>TAB</v>
          </cell>
          <cell r="AQ943" t="str">
            <v>M</v>
          </cell>
          <cell r="BW943">
            <v>13.143549989999999</v>
          </cell>
          <cell r="EQ943">
            <v>1.31249999982</v>
          </cell>
        </row>
        <row r="944">
          <cell r="Z944" t="str">
            <v>TAB</v>
          </cell>
          <cell r="AQ944" t="str">
            <v>M</v>
          </cell>
          <cell r="BW944">
            <v>30.46860122</v>
          </cell>
          <cell r="EQ944">
            <v>2.0000000005159997</v>
          </cell>
        </row>
        <row r="945">
          <cell r="Z945" t="str">
            <v>TAB</v>
          </cell>
          <cell r="AQ945" t="str">
            <v>M</v>
          </cell>
          <cell r="BW945">
            <v>2.81504529</v>
          </cell>
          <cell r="EQ945">
            <v>0.56999999999999995</v>
          </cell>
        </row>
        <row r="946">
          <cell r="Z946" t="str">
            <v>TAB</v>
          </cell>
          <cell r="AQ946" t="str">
            <v>Cons.</v>
          </cell>
          <cell r="BW946">
            <v>57.611051769999996</v>
          </cell>
          <cell r="EQ946">
            <v>30.405599997323002</v>
          </cell>
        </row>
        <row r="947">
          <cell r="Z947" t="str">
            <v>TAB</v>
          </cell>
          <cell r="AQ947" t="str">
            <v>E y P</v>
          </cell>
          <cell r="BW947">
            <v>0</v>
          </cell>
          <cell r="EQ947" t="str">
            <v xml:space="preserve"> </v>
          </cell>
        </row>
        <row r="948">
          <cell r="Z948" t="str">
            <v>TAB</v>
          </cell>
          <cell r="AQ948" t="str">
            <v>C y R</v>
          </cell>
          <cell r="BW948">
            <v>30.598560910000003</v>
          </cell>
          <cell r="EQ948" t="str">
            <v xml:space="preserve"> </v>
          </cell>
        </row>
        <row r="949">
          <cell r="Z949" t="str">
            <v>TAM</v>
          </cell>
          <cell r="AQ949">
            <v>0</v>
          </cell>
          <cell r="BW949">
            <v>200.33406177000001</v>
          </cell>
          <cell r="EQ949">
            <v>15.579979999954002</v>
          </cell>
        </row>
        <row r="950">
          <cell r="Z950" t="str">
            <v>TAM</v>
          </cell>
          <cell r="AQ950" t="str">
            <v>M</v>
          </cell>
          <cell r="BW950">
            <v>70.18633853</v>
          </cell>
          <cell r="EQ950">
            <v>1.54199999995</v>
          </cell>
        </row>
        <row r="951">
          <cell r="Z951" t="str">
            <v>TAM</v>
          </cell>
          <cell r="AQ951" t="str">
            <v>M</v>
          </cell>
          <cell r="BW951">
            <v>26.98640924</v>
          </cell>
          <cell r="EQ951">
            <v>0</v>
          </cell>
        </row>
        <row r="952">
          <cell r="Z952" t="str">
            <v>TAM</v>
          </cell>
          <cell r="AQ952" t="str">
            <v>M</v>
          </cell>
          <cell r="BW952">
            <v>0</v>
          </cell>
          <cell r="EQ952">
            <v>0</v>
          </cell>
        </row>
        <row r="953">
          <cell r="Z953" t="str">
            <v>TAM</v>
          </cell>
          <cell r="AQ953" t="str">
            <v>M</v>
          </cell>
          <cell r="BW953">
            <v>15.263656190000001</v>
          </cell>
          <cell r="EQ953">
            <v>0.26000000000399998</v>
          </cell>
        </row>
        <row r="954">
          <cell r="Z954" t="str">
            <v>TAM</v>
          </cell>
          <cell r="AQ954" t="str">
            <v>M</v>
          </cell>
          <cell r="BW954">
            <v>12.190722620000001</v>
          </cell>
          <cell r="EQ954">
            <v>0</v>
          </cell>
        </row>
        <row r="955">
          <cell r="Z955" t="str">
            <v>TAM</v>
          </cell>
          <cell r="AQ955" t="str">
            <v>M</v>
          </cell>
          <cell r="BW955">
            <v>6.1943929299999994</v>
          </cell>
          <cell r="EQ955">
            <v>0</v>
          </cell>
        </row>
        <row r="956">
          <cell r="Z956" t="str">
            <v>TAM</v>
          </cell>
          <cell r="AQ956" t="str">
            <v>M</v>
          </cell>
          <cell r="BW956">
            <v>20.997807510000001</v>
          </cell>
          <cell r="EQ956">
            <v>2.0039999999999996</v>
          </cell>
        </row>
        <row r="957">
          <cell r="Z957" t="str">
            <v>TAM</v>
          </cell>
          <cell r="AQ957" t="str">
            <v>M</v>
          </cell>
          <cell r="BW957">
            <v>10.14212421</v>
          </cell>
          <cell r="EQ957">
            <v>0</v>
          </cell>
        </row>
        <row r="958">
          <cell r="Z958" t="str">
            <v>TAM</v>
          </cell>
          <cell r="AQ958" t="str">
            <v>Cons.</v>
          </cell>
          <cell r="BW958">
            <v>13.845736560000001</v>
          </cell>
          <cell r="EQ958">
            <v>11.773980000000002</v>
          </cell>
        </row>
        <row r="959">
          <cell r="Z959" t="str">
            <v>TAM</v>
          </cell>
          <cell r="AQ959" t="str">
            <v>E y P</v>
          </cell>
          <cell r="BW959">
            <v>0.62272234999999998</v>
          </cell>
          <cell r="EQ959" t="str">
            <v xml:space="preserve"> </v>
          </cell>
        </row>
        <row r="960">
          <cell r="Z960" t="str">
            <v>TAM</v>
          </cell>
          <cell r="AQ960" t="str">
            <v>C y R</v>
          </cell>
          <cell r="BW960">
            <v>23.904151629999998</v>
          </cell>
          <cell r="EQ960" t="str">
            <v xml:space="preserve"> </v>
          </cell>
        </row>
        <row r="961">
          <cell r="Z961" t="str">
            <v>TLX</v>
          </cell>
          <cell r="AQ961">
            <v>0</v>
          </cell>
          <cell r="BW961">
            <v>84.251333500000001</v>
          </cell>
          <cell r="EQ961">
            <v>24.906246000121001</v>
          </cell>
        </row>
        <row r="962">
          <cell r="Z962" t="str">
            <v>TLX</v>
          </cell>
          <cell r="AQ962" t="str">
            <v>M</v>
          </cell>
          <cell r="BW962">
            <v>11.443604799999999</v>
          </cell>
          <cell r="EQ962">
            <v>2.6189999998890001</v>
          </cell>
        </row>
        <row r="963">
          <cell r="Z963" t="str">
            <v>TLX</v>
          </cell>
          <cell r="AQ963" t="str">
            <v>M</v>
          </cell>
          <cell r="BW963">
            <v>4.3521835300000005</v>
          </cell>
          <cell r="EQ963">
            <v>0</v>
          </cell>
        </row>
        <row r="964">
          <cell r="Z964" t="str">
            <v>TLX</v>
          </cell>
          <cell r="AQ964" t="str">
            <v>M</v>
          </cell>
          <cell r="BW964">
            <v>14.57077818</v>
          </cell>
          <cell r="EQ964">
            <v>2.73</v>
          </cell>
        </row>
        <row r="965">
          <cell r="Z965" t="str">
            <v>TLX</v>
          </cell>
          <cell r="AQ965" t="str">
            <v>M</v>
          </cell>
          <cell r="BW965">
            <v>5.3446589999999995E-2</v>
          </cell>
          <cell r="EQ965">
            <v>0</v>
          </cell>
        </row>
        <row r="966">
          <cell r="Z966" t="str">
            <v>TLX</v>
          </cell>
          <cell r="AQ966" t="str">
            <v>M</v>
          </cell>
          <cell r="BW966">
            <v>6.6752649999999997E-2</v>
          </cell>
          <cell r="EQ966">
            <v>0</v>
          </cell>
        </row>
        <row r="967">
          <cell r="Z967" t="str">
            <v>TLX</v>
          </cell>
          <cell r="AQ967" t="str">
            <v>M</v>
          </cell>
          <cell r="BW967">
            <v>7.6595191899999993</v>
          </cell>
          <cell r="EQ967">
            <v>1.0915000000519999</v>
          </cell>
        </row>
        <row r="968">
          <cell r="Z968" t="str">
            <v>TLX</v>
          </cell>
          <cell r="AQ968" t="str">
            <v>M</v>
          </cell>
          <cell r="BW968">
            <v>11.935489410000001</v>
          </cell>
          <cell r="EQ968">
            <v>1.47</v>
          </cell>
        </row>
        <row r="969">
          <cell r="Z969" t="str">
            <v>TLX</v>
          </cell>
          <cell r="AQ969" t="str">
            <v>M</v>
          </cell>
          <cell r="BW969">
            <v>5.8477290799999997</v>
          </cell>
          <cell r="EQ969">
            <v>1.1000000000000001</v>
          </cell>
        </row>
        <row r="970">
          <cell r="Z970" t="str">
            <v>TLX</v>
          </cell>
          <cell r="AQ970" t="str">
            <v>C</v>
          </cell>
          <cell r="BW970">
            <v>9.8048200000000002E-2</v>
          </cell>
          <cell r="EQ970">
            <v>0</v>
          </cell>
        </row>
        <row r="971">
          <cell r="Z971" t="str">
            <v>TLX</v>
          </cell>
          <cell r="AQ971" t="str">
            <v>M</v>
          </cell>
          <cell r="BW971">
            <v>9.0796836899999995</v>
          </cell>
          <cell r="EQ971">
            <v>3.0954000001800002</v>
          </cell>
        </row>
        <row r="972">
          <cell r="Z972" t="str">
            <v>TLX</v>
          </cell>
          <cell r="AQ972" t="str">
            <v>Cons.</v>
          </cell>
          <cell r="BW972">
            <v>5.5622003999999992</v>
          </cell>
          <cell r="EQ972">
            <v>12.800345999999999</v>
          </cell>
        </row>
        <row r="973">
          <cell r="Z973" t="str">
            <v>TLX</v>
          </cell>
          <cell r="AQ973" t="str">
            <v>E y P</v>
          </cell>
          <cell r="BW973">
            <v>0.84960097999999995</v>
          </cell>
          <cell r="EQ973" t="str">
            <v xml:space="preserve"> </v>
          </cell>
        </row>
        <row r="974">
          <cell r="Z974" t="str">
            <v>TLX</v>
          </cell>
          <cell r="AQ974" t="str">
            <v>C y R</v>
          </cell>
          <cell r="BW974">
            <v>12.7322968</v>
          </cell>
          <cell r="EQ974" t="str">
            <v xml:space="preserve"> </v>
          </cell>
        </row>
        <row r="975">
          <cell r="Z975" t="str">
            <v>VER</v>
          </cell>
          <cell r="AQ975">
            <v>0</v>
          </cell>
          <cell r="BW975">
            <v>267.38034223000005</v>
          </cell>
          <cell r="EQ975">
            <v>42.094279999934002</v>
          </cell>
        </row>
        <row r="976">
          <cell r="Z976" t="str">
            <v>VER</v>
          </cell>
          <cell r="AQ976" t="str">
            <v>M</v>
          </cell>
          <cell r="BW976">
            <v>0</v>
          </cell>
          <cell r="EQ976" t="str">
            <v/>
          </cell>
        </row>
        <row r="977">
          <cell r="Z977" t="str">
            <v>VER</v>
          </cell>
          <cell r="AQ977" t="str">
            <v>M</v>
          </cell>
          <cell r="BW977">
            <v>0</v>
          </cell>
          <cell r="EQ977" t="str">
            <v/>
          </cell>
        </row>
        <row r="978">
          <cell r="Z978" t="str">
            <v>VER</v>
          </cell>
          <cell r="AQ978" t="str">
            <v>M</v>
          </cell>
          <cell r="BW978">
            <v>0</v>
          </cell>
          <cell r="EQ978" t="str">
            <v/>
          </cell>
        </row>
        <row r="979">
          <cell r="Z979" t="str">
            <v>VER</v>
          </cell>
          <cell r="AQ979" t="str">
            <v>M</v>
          </cell>
          <cell r="BW979">
            <v>0</v>
          </cell>
          <cell r="EQ979" t="str">
            <v/>
          </cell>
        </row>
        <row r="980">
          <cell r="Z980" t="str">
            <v>VER</v>
          </cell>
          <cell r="AQ980" t="str">
            <v>M</v>
          </cell>
          <cell r="BW980">
            <v>0</v>
          </cell>
          <cell r="EQ980" t="str">
            <v/>
          </cell>
        </row>
        <row r="981">
          <cell r="Z981" t="str">
            <v>VER</v>
          </cell>
          <cell r="AQ981" t="str">
            <v>M</v>
          </cell>
          <cell r="BW981">
            <v>0</v>
          </cell>
          <cell r="EQ981" t="str">
            <v/>
          </cell>
        </row>
        <row r="982">
          <cell r="Z982" t="str">
            <v>VER</v>
          </cell>
          <cell r="AQ982" t="str">
            <v>M</v>
          </cell>
          <cell r="BW982">
            <v>0</v>
          </cell>
          <cell r="EQ982" t="str">
            <v/>
          </cell>
        </row>
        <row r="983">
          <cell r="Z983" t="str">
            <v>VER</v>
          </cell>
          <cell r="AQ983" t="str">
            <v>M</v>
          </cell>
          <cell r="BW983">
            <v>9.9881390099999994</v>
          </cell>
          <cell r="EQ983">
            <v>1.6932999999999998</v>
          </cell>
        </row>
        <row r="984">
          <cell r="Z984" t="str">
            <v>VER</v>
          </cell>
          <cell r="AQ984" t="str">
            <v>M</v>
          </cell>
          <cell r="BW984">
            <v>0</v>
          </cell>
          <cell r="EQ984" t="str">
            <v/>
          </cell>
        </row>
        <row r="985">
          <cell r="Z985" t="str">
            <v>VER</v>
          </cell>
          <cell r="AQ985" t="str">
            <v>M</v>
          </cell>
          <cell r="BW985">
            <v>6.8712919900000005</v>
          </cell>
          <cell r="EQ985">
            <v>0.127</v>
          </cell>
        </row>
        <row r="986">
          <cell r="Z986" t="str">
            <v>VER</v>
          </cell>
          <cell r="AQ986" t="str">
            <v>M</v>
          </cell>
          <cell r="BW986">
            <v>9.7089423500000009</v>
          </cell>
          <cell r="EQ986">
            <v>2.7</v>
          </cell>
        </row>
        <row r="987">
          <cell r="Z987" t="str">
            <v>VER</v>
          </cell>
          <cell r="AQ987" t="str">
            <v>M</v>
          </cell>
          <cell r="BW987">
            <v>9.3580759499999999</v>
          </cell>
          <cell r="EQ987">
            <v>2.49999999993</v>
          </cell>
        </row>
        <row r="988">
          <cell r="Z988" t="str">
            <v>VER</v>
          </cell>
          <cell r="AQ988" t="str">
            <v>M</v>
          </cell>
          <cell r="BW988">
            <v>8.7514984599999988</v>
          </cell>
          <cell r="EQ988">
            <v>1.89500000013</v>
          </cell>
        </row>
        <row r="989">
          <cell r="Z989" t="str">
            <v>VER</v>
          </cell>
          <cell r="AQ989" t="str">
            <v>M</v>
          </cell>
          <cell r="BW989">
            <v>0</v>
          </cell>
          <cell r="EQ989" t="str">
            <v/>
          </cell>
        </row>
        <row r="990">
          <cell r="Z990" t="str">
            <v>VER</v>
          </cell>
          <cell r="AQ990" t="str">
            <v>M</v>
          </cell>
          <cell r="BW990">
            <v>0</v>
          </cell>
          <cell r="EQ990" t="str">
            <v/>
          </cell>
        </row>
        <row r="991">
          <cell r="Z991" t="str">
            <v>VER</v>
          </cell>
          <cell r="AQ991" t="str">
            <v>M</v>
          </cell>
          <cell r="BW991">
            <v>7.5294920799999998</v>
          </cell>
          <cell r="EQ991">
            <v>1.569499999956</v>
          </cell>
        </row>
        <row r="992">
          <cell r="Z992" t="str">
            <v>VER</v>
          </cell>
          <cell r="AQ992" t="str">
            <v>M</v>
          </cell>
          <cell r="BW992">
            <v>4.0105956100000002</v>
          </cell>
          <cell r="EQ992">
            <v>0</v>
          </cell>
        </row>
        <row r="993">
          <cell r="Z993" t="str">
            <v>VER</v>
          </cell>
          <cell r="AQ993" t="str">
            <v>M</v>
          </cell>
          <cell r="BW993">
            <v>7.9901686100000004</v>
          </cell>
          <cell r="EQ993">
            <v>1.605</v>
          </cell>
        </row>
        <row r="994">
          <cell r="Z994" t="str">
            <v>VER</v>
          </cell>
          <cell r="AQ994" t="str">
            <v>M</v>
          </cell>
          <cell r="BW994">
            <v>7.19824968</v>
          </cell>
          <cell r="EQ994">
            <v>2</v>
          </cell>
        </row>
        <row r="995">
          <cell r="Z995" t="str">
            <v>VER</v>
          </cell>
          <cell r="AQ995" t="str">
            <v>M</v>
          </cell>
          <cell r="BW995">
            <v>0</v>
          </cell>
          <cell r="EQ995" t="str">
            <v/>
          </cell>
        </row>
        <row r="996">
          <cell r="Z996" t="str">
            <v>VER</v>
          </cell>
          <cell r="AQ996" t="str">
            <v>M</v>
          </cell>
          <cell r="BW996">
            <v>8.3718319999999995</v>
          </cell>
          <cell r="EQ996">
            <v>0.99819999999999998</v>
          </cell>
        </row>
        <row r="997">
          <cell r="Z997" t="str">
            <v>VER</v>
          </cell>
          <cell r="AQ997" t="str">
            <v>M</v>
          </cell>
          <cell r="BW997">
            <v>9.2461128900000009</v>
          </cell>
          <cell r="EQ997">
            <v>1.9799999999100002</v>
          </cell>
        </row>
        <row r="998">
          <cell r="Z998" t="str">
            <v>VER</v>
          </cell>
          <cell r="AQ998" t="str">
            <v>M</v>
          </cell>
          <cell r="BW998">
            <v>0</v>
          </cell>
          <cell r="EQ998" t="str">
            <v/>
          </cell>
        </row>
        <row r="999">
          <cell r="Z999" t="str">
            <v>VER</v>
          </cell>
          <cell r="AQ999" t="str">
            <v>M</v>
          </cell>
          <cell r="BW999">
            <v>0</v>
          </cell>
          <cell r="EQ999" t="str">
            <v/>
          </cell>
        </row>
        <row r="1000">
          <cell r="Z1000" t="str">
            <v>VER</v>
          </cell>
          <cell r="AQ1000" t="str">
            <v>M</v>
          </cell>
          <cell r="BW1000">
            <v>0</v>
          </cell>
          <cell r="EQ1000" t="str">
            <v/>
          </cell>
        </row>
        <row r="1001">
          <cell r="Z1001" t="str">
            <v>VER</v>
          </cell>
          <cell r="AQ1001" t="str">
            <v>M</v>
          </cell>
          <cell r="BW1001">
            <v>0</v>
          </cell>
          <cell r="EQ1001" t="str">
            <v/>
          </cell>
        </row>
        <row r="1002">
          <cell r="Z1002" t="str">
            <v>VER</v>
          </cell>
          <cell r="AQ1002" t="str">
            <v>M</v>
          </cell>
          <cell r="BW1002">
            <v>0</v>
          </cell>
          <cell r="EQ1002">
            <v>0</v>
          </cell>
        </row>
        <row r="1003">
          <cell r="Z1003" t="str">
            <v>VER</v>
          </cell>
          <cell r="AQ1003" t="str">
            <v>M</v>
          </cell>
          <cell r="BW1003">
            <v>0</v>
          </cell>
          <cell r="EQ1003">
            <v>0</v>
          </cell>
        </row>
        <row r="1004">
          <cell r="Z1004" t="str">
            <v>VER</v>
          </cell>
          <cell r="AQ1004" t="str">
            <v>M</v>
          </cell>
          <cell r="BW1004">
            <v>0</v>
          </cell>
          <cell r="EQ1004">
            <v>0</v>
          </cell>
        </row>
        <row r="1005">
          <cell r="Z1005" t="str">
            <v>VER</v>
          </cell>
          <cell r="AQ1005" t="str">
            <v>M</v>
          </cell>
          <cell r="BW1005">
            <v>0</v>
          </cell>
          <cell r="EQ1005">
            <v>0</v>
          </cell>
        </row>
        <row r="1006">
          <cell r="Z1006" t="str">
            <v>VER</v>
          </cell>
          <cell r="AQ1006" t="str">
            <v>M</v>
          </cell>
          <cell r="BW1006">
            <v>0</v>
          </cell>
          <cell r="EQ1006">
            <v>0</v>
          </cell>
        </row>
        <row r="1007">
          <cell r="Z1007" t="str">
            <v>VER</v>
          </cell>
          <cell r="AQ1007" t="str">
            <v>M</v>
          </cell>
          <cell r="BW1007">
            <v>7.6000000000000004E-4</v>
          </cell>
          <cell r="EQ1007">
            <v>0</v>
          </cell>
        </row>
        <row r="1008">
          <cell r="Z1008" t="str">
            <v>VER</v>
          </cell>
          <cell r="AQ1008" t="str">
            <v>M</v>
          </cell>
          <cell r="BW1008">
            <v>10.188685499999998</v>
          </cell>
          <cell r="EQ1008">
            <v>3.395</v>
          </cell>
        </row>
        <row r="1009">
          <cell r="Z1009" t="str">
            <v>VER</v>
          </cell>
          <cell r="AQ1009" t="str">
            <v>M</v>
          </cell>
          <cell r="BW1009">
            <v>4.5723768399999996</v>
          </cell>
          <cell r="EQ1009">
            <v>0</v>
          </cell>
        </row>
        <row r="1010">
          <cell r="Z1010" t="str">
            <v>VER</v>
          </cell>
          <cell r="AQ1010" t="str">
            <v>M</v>
          </cell>
          <cell r="BW1010">
            <v>5.5802802700000003</v>
          </cell>
          <cell r="EQ1010">
            <v>1.5210000000999999</v>
          </cell>
        </row>
        <row r="1011">
          <cell r="Z1011" t="str">
            <v>VER</v>
          </cell>
          <cell r="AQ1011" t="str">
            <v>M</v>
          </cell>
          <cell r="BW1011">
            <v>0</v>
          </cell>
          <cell r="EQ1011">
            <v>0</v>
          </cell>
        </row>
        <row r="1012">
          <cell r="Z1012" t="str">
            <v>VER</v>
          </cell>
          <cell r="AQ1012" t="str">
            <v>M</v>
          </cell>
          <cell r="BW1012">
            <v>0</v>
          </cell>
          <cell r="EQ1012">
            <v>0</v>
          </cell>
        </row>
        <row r="1013">
          <cell r="Z1013" t="str">
            <v>VER</v>
          </cell>
          <cell r="AQ1013" t="str">
            <v>M</v>
          </cell>
          <cell r="BW1013">
            <v>0</v>
          </cell>
          <cell r="EQ1013">
            <v>0</v>
          </cell>
        </row>
        <row r="1014">
          <cell r="Z1014" t="str">
            <v>VER</v>
          </cell>
          <cell r="AQ1014" t="str">
            <v>M</v>
          </cell>
          <cell r="BW1014">
            <v>0</v>
          </cell>
          <cell r="EQ1014">
            <v>0</v>
          </cell>
        </row>
        <row r="1015">
          <cell r="Z1015" t="str">
            <v>VER</v>
          </cell>
          <cell r="AQ1015" t="str">
            <v>M</v>
          </cell>
          <cell r="BW1015">
            <v>0</v>
          </cell>
          <cell r="EQ1015">
            <v>0</v>
          </cell>
        </row>
        <row r="1016">
          <cell r="Z1016" t="str">
            <v>VER</v>
          </cell>
          <cell r="AQ1016" t="str">
            <v>M</v>
          </cell>
          <cell r="BW1016">
            <v>0</v>
          </cell>
          <cell r="EQ1016">
            <v>0</v>
          </cell>
        </row>
        <row r="1017">
          <cell r="Z1017" t="str">
            <v>VER</v>
          </cell>
          <cell r="AQ1017" t="str">
            <v>M</v>
          </cell>
          <cell r="BW1017">
            <v>0</v>
          </cell>
          <cell r="EQ1017">
            <v>0</v>
          </cell>
        </row>
        <row r="1018">
          <cell r="Z1018" t="str">
            <v>VER</v>
          </cell>
          <cell r="AQ1018" t="str">
            <v>M</v>
          </cell>
          <cell r="BW1018">
            <v>0</v>
          </cell>
          <cell r="EQ1018">
            <v>0</v>
          </cell>
        </row>
        <row r="1019">
          <cell r="Z1019" t="str">
            <v>VER</v>
          </cell>
          <cell r="AQ1019" t="str">
            <v>M</v>
          </cell>
          <cell r="BW1019">
            <v>0</v>
          </cell>
          <cell r="EQ1019">
            <v>0</v>
          </cell>
        </row>
        <row r="1020">
          <cell r="Z1020" t="str">
            <v>VER</v>
          </cell>
          <cell r="AQ1020" t="str">
            <v>M</v>
          </cell>
          <cell r="BW1020">
            <v>0</v>
          </cell>
          <cell r="EQ1020">
            <v>0</v>
          </cell>
        </row>
        <row r="1021">
          <cell r="Z1021" t="str">
            <v>VER</v>
          </cell>
          <cell r="AQ1021" t="str">
            <v>M</v>
          </cell>
          <cell r="BW1021">
            <v>0</v>
          </cell>
          <cell r="EQ1021" t="str">
            <v/>
          </cell>
        </row>
        <row r="1022">
          <cell r="Z1022" t="str">
            <v>VER</v>
          </cell>
          <cell r="AQ1022" t="str">
            <v>M</v>
          </cell>
          <cell r="BW1022">
            <v>0</v>
          </cell>
          <cell r="EQ1022">
            <v>0</v>
          </cell>
        </row>
        <row r="1023">
          <cell r="Z1023" t="str">
            <v>VER</v>
          </cell>
          <cell r="AQ1023" t="str">
            <v>M</v>
          </cell>
          <cell r="BW1023">
            <v>0</v>
          </cell>
          <cell r="EQ1023" t="str">
            <v/>
          </cell>
        </row>
        <row r="1024">
          <cell r="Z1024" t="str">
            <v>VER</v>
          </cell>
          <cell r="AQ1024" t="str">
            <v>M</v>
          </cell>
          <cell r="BW1024">
            <v>0</v>
          </cell>
          <cell r="EQ1024">
            <v>0</v>
          </cell>
        </row>
        <row r="1025">
          <cell r="Z1025" t="str">
            <v>VER</v>
          </cell>
          <cell r="AQ1025" t="str">
            <v>M</v>
          </cell>
          <cell r="BW1025">
            <v>1.3680000000000001E-3</v>
          </cell>
          <cell r="EQ1025">
            <v>0</v>
          </cell>
        </row>
        <row r="1026">
          <cell r="Z1026" t="str">
            <v>VER</v>
          </cell>
          <cell r="AQ1026" t="str">
            <v>M</v>
          </cell>
          <cell r="BW1026">
            <v>9.9247815700000004</v>
          </cell>
          <cell r="EQ1026">
            <v>2.8950000001379999</v>
          </cell>
        </row>
        <row r="1027">
          <cell r="Z1027" t="str">
            <v>VER</v>
          </cell>
          <cell r="AQ1027" t="str">
            <v>M</v>
          </cell>
          <cell r="BW1027">
            <v>7.6000000000000004E-4</v>
          </cell>
          <cell r="EQ1027">
            <v>0</v>
          </cell>
        </row>
        <row r="1028">
          <cell r="Z1028" t="str">
            <v>VER</v>
          </cell>
          <cell r="AQ1028" t="str">
            <v>M</v>
          </cell>
          <cell r="BW1028">
            <v>0</v>
          </cell>
          <cell r="EQ1028">
            <v>0</v>
          </cell>
        </row>
        <row r="1029">
          <cell r="Z1029" t="str">
            <v>VER</v>
          </cell>
          <cell r="AQ1029" t="str">
            <v>M</v>
          </cell>
          <cell r="BW1029">
            <v>0</v>
          </cell>
          <cell r="EQ1029">
            <v>0</v>
          </cell>
        </row>
        <row r="1030">
          <cell r="Z1030" t="str">
            <v>VER</v>
          </cell>
          <cell r="AQ1030" t="str">
            <v>M</v>
          </cell>
          <cell r="BW1030">
            <v>0</v>
          </cell>
          <cell r="EQ1030">
            <v>0</v>
          </cell>
        </row>
        <row r="1031">
          <cell r="Z1031" t="str">
            <v>VER</v>
          </cell>
          <cell r="AQ1031" t="str">
            <v>M</v>
          </cell>
          <cell r="BW1031">
            <v>0</v>
          </cell>
          <cell r="EQ1031">
            <v>0</v>
          </cell>
        </row>
        <row r="1032">
          <cell r="Z1032" t="str">
            <v>VER</v>
          </cell>
          <cell r="AQ1032" t="str">
            <v>M</v>
          </cell>
          <cell r="BW1032">
            <v>0</v>
          </cell>
          <cell r="EQ1032">
            <v>0</v>
          </cell>
        </row>
        <row r="1033">
          <cell r="Z1033" t="str">
            <v>VER</v>
          </cell>
          <cell r="AQ1033" t="str">
            <v>M</v>
          </cell>
          <cell r="BW1033">
            <v>0</v>
          </cell>
          <cell r="EQ1033">
            <v>0</v>
          </cell>
        </row>
        <row r="1034">
          <cell r="Z1034" t="str">
            <v>VER</v>
          </cell>
          <cell r="AQ1034" t="str">
            <v>M</v>
          </cell>
          <cell r="BW1034">
            <v>0</v>
          </cell>
          <cell r="EQ1034">
            <v>0</v>
          </cell>
        </row>
        <row r="1035">
          <cell r="Z1035" t="str">
            <v>VER</v>
          </cell>
          <cell r="AQ1035" t="str">
            <v>M</v>
          </cell>
          <cell r="BW1035">
            <v>0</v>
          </cell>
          <cell r="EQ1035">
            <v>0</v>
          </cell>
        </row>
        <row r="1036">
          <cell r="Z1036" t="str">
            <v>VER</v>
          </cell>
          <cell r="AQ1036" t="str">
            <v>M</v>
          </cell>
          <cell r="BW1036">
            <v>0</v>
          </cell>
          <cell r="EQ1036">
            <v>0</v>
          </cell>
        </row>
        <row r="1037">
          <cell r="Z1037" t="str">
            <v>VER</v>
          </cell>
          <cell r="AQ1037" t="str">
            <v>M</v>
          </cell>
          <cell r="BW1037">
            <v>0</v>
          </cell>
          <cell r="EQ1037">
            <v>0</v>
          </cell>
        </row>
        <row r="1038">
          <cell r="Z1038" t="str">
            <v>VER</v>
          </cell>
          <cell r="AQ1038" t="str">
            <v>M</v>
          </cell>
          <cell r="BW1038">
            <v>0</v>
          </cell>
          <cell r="EQ1038">
            <v>0</v>
          </cell>
        </row>
        <row r="1039">
          <cell r="Z1039" t="str">
            <v>VER</v>
          </cell>
          <cell r="AQ1039" t="str">
            <v>M</v>
          </cell>
          <cell r="BW1039">
            <v>0</v>
          </cell>
          <cell r="EQ1039">
            <v>0</v>
          </cell>
        </row>
        <row r="1040">
          <cell r="Z1040" t="str">
            <v>VER</v>
          </cell>
          <cell r="AQ1040" t="str">
            <v>M</v>
          </cell>
          <cell r="BW1040">
            <v>0</v>
          </cell>
          <cell r="EQ1040">
            <v>0</v>
          </cell>
        </row>
        <row r="1041">
          <cell r="Z1041" t="str">
            <v>VER</v>
          </cell>
          <cell r="AQ1041" t="str">
            <v>M</v>
          </cell>
          <cell r="BW1041">
            <v>0</v>
          </cell>
          <cell r="EQ1041">
            <v>0</v>
          </cell>
        </row>
        <row r="1042">
          <cell r="Z1042" t="str">
            <v>VER</v>
          </cell>
          <cell r="AQ1042" t="str">
            <v>M</v>
          </cell>
          <cell r="BW1042">
            <v>8.7472756799999996</v>
          </cell>
          <cell r="EQ1042">
            <v>3.3999999998999999</v>
          </cell>
        </row>
        <row r="1043">
          <cell r="Z1043" t="str">
            <v>VER</v>
          </cell>
          <cell r="AQ1043" t="str">
            <v>M</v>
          </cell>
          <cell r="BW1043">
            <v>7.9949682500000003</v>
          </cell>
          <cell r="EQ1043">
            <v>1.1100999998700001</v>
          </cell>
        </row>
        <row r="1044">
          <cell r="Z1044" t="str">
            <v>VER</v>
          </cell>
          <cell r="AQ1044" t="str">
            <v>M</v>
          </cell>
          <cell r="BW1044">
            <v>6.7811818800000001</v>
          </cell>
          <cell r="EQ1044">
            <v>1.1599999999999999</v>
          </cell>
        </row>
        <row r="1045">
          <cell r="Z1045" t="str">
            <v>VER</v>
          </cell>
          <cell r="AQ1045" t="str">
            <v>M</v>
          </cell>
          <cell r="BW1045">
            <v>10.42606857</v>
          </cell>
          <cell r="EQ1045">
            <v>1.96</v>
          </cell>
        </row>
        <row r="1046">
          <cell r="Z1046" t="str">
            <v>VER</v>
          </cell>
          <cell r="AQ1046" t="str">
            <v>M</v>
          </cell>
          <cell r="BW1046">
            <v>0</v>
          </cell>
          <cell r="EQ1046">
            <v>0</v>
          </cell>
        </row>
        <row r="1047">
          <cell r="Z1047" t="str">
            <v>VER</v>
          </cell>
          <cell r="AQ1047" t="str">
            <v>M</v>
          </cell>
          <cell r="BW1047">
            <v>0</v>
          </cell>
          <cell r="EQ1047">
            <v>0</v>
          </cell>
        </row>
        <row r="1048">
          <cell r="Z1048" t="str">
            <v>VER</v>
          </cell>
          <cell r="AQ1048" t="str">
            <v>M</v>
          </cell>
          <cell r="BW1048">
            <v>5.2096899999999995E-2</v>
          </cell>
          <cell r="EQ1048">
            <v>0</v>
          </cell>
        </row>
        <row r="1049">
          <cell r="Z1049" t="str">
            <v>VER</v>
          </cell>
          <cell r="AQ1049" t="str">
            <v>M</v>
          </cell>
          <cell r="BW1049">
            <v>1.11743378</v>
          </cell>
          <cell r="EQ1049">
            <v>0</v>
          </cell>
        </row>
        <row r="1050">
          <cell r="Z1050" t="str">
            <v>VER</v>
          </cell>
          <cell r="AQ1050" t="str">
            <v>M</v>
          </cell>
          <cell r="BW1050">
            <v>4.9289223600000005</v>
          </cell>
          <cell r="EQ1050">
            <v>0</v>
          </cell>
        </row>
        <row r="1051">
          <cell r="Z1051" t="str">
            <v>VER</v>
          </cell>
          <cell r="AQ1051" t="str">
            <v>M</v>
          </cell>
          <cell r="BW1051">
            <v>4.3630433000000002</v>
          </cell>
          <cell r="EQ1051">
            <v>0</v>
          </cell>
        </row>
        <row r="1052">
          <cell r="Z1052" t="str">
            <v>VER</v>
          </cell>
          <cell r="AQ1052" t="str">
            <v>M</v>
          </cell>
          <cell r="BW1052">
            <v>4.1798440499999998</v>
          </cell>
          <cell r="EQ1052">
            <v>0</v>
          </cell>
        </row>
        <row r="1053">
          <cell r="Z1053" t="str">
            <v>VER</v>
          </cell>
          <cell r="AQ1053" t="str">
            <v>M</v>
          </cell>
          <cell r="BW1053">
            <v>0.76298917999999993</v>
          </cell>
          <cell r="EQ1053">
            <v>0</v>
          </cell>
        </row>
        <row r="1054">
          <cell r="Z1054" t="str">
            <v>VER</v>
          </cell>
          <cell r="AQ1054" t="str">
            <v>M</v>
          </cell>
          <cell r="BW1054">
            <v>4.3786710400000004</v>
          </cell>
          <cell r="EQ1054">
            <v>0</v>
          </cell>
        </row>
        <row r="1055">
          <cell r="Z1055" t="str">
            <v>VER</v>
          </cell>
          <cell r="AQ1055" t="str">
            <v>M</v>
          </cell>
          <cell r="BW1055">
            <v>3.0166527300000001</v>
          </cell>
          <cell r="EQ1055">
            <v>0</v>
          </cell>
        </row>
        <row r="1056">
          <cell r="Z1056" t="str">
            <v>VER</v>
          </cell>
          <cell r="AQ1056" t="str">
            <v>M</v>
          </cell>
          <cell r="BW1056">
            <v>3.5193000000000002E-2</v>
          </cell>
          <cell r="EQ1056">
            <v>0</v>
          </cell>
        </row>
        <row r="1057">
          <cell r="Z1057" t="str">
            <v>VER</v>
          </cell>
          <cell r="AQ1057" t="str">
            <v>M</v>
          </cell>
          <cell r="BW1057">
            <v>2.3972442000000003</v>
          </cell>
          <cell r="EQ1057">
            <v>0</v>
          </cell>
        </row>
        <row r="1058">
          <cell r="Z1058" t="str">
            <v>VER</v>
          </cell>
          <cell r="AQ1058" t="str">
            <v>M</v>
          </cell>
          <cell r="BW1058">
            <v>8.6345020000000008E-2</v>
          </cell>
          <cell r="EQ1058">
            <v>0</v>
          </cell>
        </row>
        <row r="1059">
          <cell r="Z1059" t="str">
            <v>VER</v>
          </cell>
          <cell r="AQ1059" t="str">
            <v>M</v>
          </cell>
          <cell r="BW1059">
            <v>3.3457750000000001E-2</v>
          </cell>
          <cell r="EQ1059">
            <v>0</v>
          </cell>
        </row>
        <row r="1060">
          <cell r="Z1060" t="str">
            <v>VER</v>
          </cell>
          <cell r="AQ1060" t="str">
            <v>M</v>
          </cell>
          <cell r="BW1060">
            <v>0</v>
          </cell>
          <cell r="EQ1060">
            <v>0</v>
          </cell>
        </row>
        <row r="1061">
          <cell r="Z1061" t="str">
            <v>VER</v>
          </cell>
          <cell r="AQ1061" t="str">
            <v>M</v>
          </cell>
          <cell r="BW1061">
            <v>0</v>
          </cell>
          <cell r="EQ1061">
            <v>0</v>
          </cell>
        </row>
        <row r="1062">
          <cell r="Z1062" t="str">
            <v>VER</v>
          </cell>
          <cell r="AQ1062" t="str">
            <v>M</v>
          </cell>
          <cell r="BW1062">
            <v>3.1215983399999998</v>
          </cell>
          <cell r="EQ1062">
            <v>0</v>
          </cell>
        </row>
        <row r="1063">
          <cell r="Z1063" t="str">
            <v>VER</v>
          </cell>
          <cell r="AQ1063" t="str">
            <v>M</v>
          </cell>
          <cell r="BW1063">
            <v>0.21292041</v>
          </cell>
          <cell r="EQ1063">
            <v>0</v>
          </cell>
        </row>
        <row r="1064">
          <cell r="Z1064" t="str">
            <v>VER</v>
          </cell>
          <cell r="AQ1064" t="str">
            <v>M</v>
          </cell>
          <cell r="BW1064">
            <v>2.5720399</v>
          </cell>
          <cell r="EQ1064">
            <v>0</v>
          </cell>
        </row>
        <row r="1065">
          <cell r="Z1065" t="str">
            <v>VER</v>
          </cell>
          <cell r="AQ1065" t="str">
            <v>M</v>
          </cell>
          <cell r="BW1065">
            <v>0.57232969999999994</v>
          </cell>
          <cell r="EQ1065">
            <v>0</v>
          </cell>
        </row>
        <row r="1066">
          <cell r="Z1066" t="str">
            <v>VER</v>
          </cell>
          <cell r="AQ1066" t="str">
            <v>M</v>
          </cell>
          <cell r="BW1066">
            <v>0.32016684000000001</v>
          </cell>
          <cell r="EQ1066">
            <v>0</v>
          </cell>
        </row>
        <row r="1067">
          <cell r="Z1067" t="str">
            <v>VER</v>
          </cell>
          <cell r="AQ1067" t="str">
            <v>M</v>
          </cell>
          <cell r="BW1067">
            <v>0.35641095999999994</v>
          </cell>
          <cell r="EQ1067">
            <v>0</v>
          </cell>
        </row>
        <row r="1068">
          <cell r="Z1068" t="str">
            <v>VER</v>
          </cell>
          <cell r="AQ1068" t="str">
            <v>M</v>
          </cell>
          <cell r="BW1068">
            <v>6.168307E-2</v>
          </cell>
          <cell r="EQ1068">
            <v>0</v>
          </cell>
        </row>
        <row r="1069">
          <cell r="Z1069" t="str">
            <v>VER</v>
          </cell>
          <cell r="AQ1069" t="str">
            <v>M</v>
          </cell>
          <cell r="BW1069">
            <v>0.20131171</v>
          </cell>
          <cell r="EQ1069">
            <v>0</v>
          </cell>
        </row>
        <row r="1070">
          <cell r="Z1070" t="str">
            <v>VER</v>
          </cell>
          <cell r="AQ1070" t="str">
            <v>M</v>
          </cell>
          <cell r="BW1070">
            <v>2.0163180299999999</v>
          </cell>
          <cell r="EQ1070">
            <v>0</v>
          </cell>
        </row>
        <row r="1071">
          <cell r="Z1071" t="str">
            <v>VER</v>
          </cell>
          <cell r="AQ1071" t="str">
            <v>M</v>
          </cell>
          <cell r="BW1071">
            <v>0.28950240999999999</v>
          </cell>
          <cell r="EQ1071">
            <v>0</v>
          </cell>
        </row>
        <row r="1072">
          <cell r="Z1072" t="str">
            <v>VER</v>
          </cell>
          <cell r="AQ1072" t="str">
            <v>M</v>
          </cell>
          <cell r="BW1072">
            <v>7.7198338100000008</v>
          </cell>
          <cell r="EQ1072">
            <v>0</v>
          </cell>
        </row>
        <row r="1073">
          <cell r="Z1073" t="str">
            <v>VER</v>
          </cell>
          <cell r="AQ1073" t="str">
            <v>M</v>
          </cell>
          <cell r="BW1073">
            <v>0.27359683000000001</v>
          </cell>
          <cell r="EQ1073">
            <v>0</v>
          </cell>
        </row>
        <row r="1074">
          <cell r="Z1074" t="str">
            <v>VER</v>
          </cell>
          <cell r="AQ1074" t="str">
            <v>M</v>
          </cell>
          <cell r="BW1074">
            <v>1.98342741</v>
          </cell>
          <cell r="EQ1074">
            <v>0</v>
          </cell>
        </row>
        <row r="1075">
          <cell r="Z1075" t="str">
            <v>VER</v>
          </cell>
          <cell r="AQ1075" t="str">
            <v>M</v>
          </cell>
          <cell r="BW1075">
            <v>0</v>
          </cell>
          <cell r="EQ1075">
            <v>0</v>
          </cell>
        </row>
        <row r="1076">
          <cell r="Z1076" t="str">
            <v>VER</v>
          </cell>
          <cell r="AQ1076" t="str">
            <v>M</v>
          </cell>
          <cell r="BW1076">
            <v>0</v>
          </cell>
          <cell r="EQ1076">
            <v>0</v>
          </cell>
        </row>
        <row r="1077">
          <cell r="Z1077" t="str">
            <v>VER</v>
          </cell>
          <cell r="AQ1077" t="str">
            <v>M</v>
          </cell>
          <cell r="BW1077">
            <v>0</v>
          </cell>
          <cell r="EQ1077">
            <v>0</v>
          </cell>
        </row>
        <row r="1078">
          <cell r="Z1078" t="str">
            <v>VER</v>
          </cell>
          <cell r="AQ1078" t="str">
            <v>M</v>
          </cell>
          <cell r="BW1078">
            <v>0</v>
          </cell>
          <cell r="EQ1078">
            <v>0</v>
          </cell>
        </row>
        <row r="1079">
          <cell r="Z1079" t="str">
            <v>VER</v>
          </cell>
          <cell r="AQ1079" t="str">
            <v>M</v>
          </cell>
          <cell r="BW1079">
            <v>0.24346440999999999</v>
          </cell>
          <cell r="EQ1079">
            <v>0</v>
          </cell>
        </row>
        <row r="1080">
          <cell r="Z1080" t="str">
            <v>VER</v>
          </cell>
          <cell r="AQ1080" t="str">
            <v>M</v>
          </cell>
          <cell r="BW1080">
            <v>6.0069171700000004</v>
          </cell>
          <cell r="EQ1080">
            <v>0</v>
          </cell>
        </row>
        <row r="1081">
          <cell r="Z1081" t="str">
            <v>VER</v>
          </cell>
          <cell r="AQ1081" t="str">
            <v>M</v>
          </cell>
          <cell r="BW1081">
            <v>6.3661962000000001</v>
          </cell>
          <cell r="EQ1081">
            <v>0</v>
          </cell>
        </row>
        <row r="1082">
          <cell r="Z1082" t="str">
            <v>VER</v>
          </cell>
          <cell r="AQ1082" t="str">
            <v>M</v>
          </cell>
          <cell r="BW1082">
            <v>5.0670000000000003E-3</v>
          </cell>
          <cell r="EQ1082">
            <v>0</v>
          </cell>
        </row>
        <row r="1083">
          <cell r="Z1083" t="str">
            <v>VER</v>
          </cell>
          <cell r="AQ1083" t="str">
            <v>M</v>
          </cell>
          <cell r="BW1083">
            <v>7.8689979999999993E-2</v>
          </cell>
          <cell r="EQ1083">
            <v>0</v>
          </cell>
        </row>
        <row r="1084">
          <cell r="Z1084" t="str">
            <v>VER</v>
          </cell>
          <cell r="AQ1084" t="str">
            <v>M</v>
          </cell>
          <cell r="BW1084">
            <v>2.7030300899999999</v>
          </cell>
          <cell r="EQ1084">
            <v>0</v>
          </cell>
        </row>
        <row r="1085">
          <cell r="Z1085" t="str">
            <v>VER</v>
          </cell>
          <cell r="AQ1085" t="str">
            <v>M</v>
          </cell>
          <cell r="BW1085">
            <v>1.84904409</v>
          </cell>
          <cell r="EQ1085">
            <v>0</v>
          </cell>
        </row>
        <row r="1086">
          <cell r="Z1086" t="str">
            <v>VER</v>
          </cell>
          <cell r="AQ1086" t="str">
            <v>M</v>
          </cell>
          <cell r="BW1086">
            <v>0</v>
          </cell>
          <cell r="EQ1086">
            <v>0</v>
          </cell>
        </row>
        <row r="1087">
          <cell r="Z1087" t="str">
            <v>VER</v>
          </cell>
          <cell r="AQ1087" t="str">
            <v>M</v>
          </cell>
          <cell r="BW1087">
            <v>0</v>
          </cell>
          <cell r="EQ1087">
            <v>0</v>
          </cell>
        </row>
        <row r="1088">
          <cell r="Z1088" t="str">
            <v>VER</v>
          </cell>
          <cell r="AQ1088" t="str">
            <v>M</v>
          </cell>
          <cell r="BW1088">
            <v>0</v>
          </cell>
          <cell r="EQ1088">
            <v>0</v>
          </cell>
        </row>
        <row r="1089">
          <cell r="Z1089" t="str">
            <v>VER</v>
          </cell>
          <cell r="AQ1089" t="str">
            <v>M</v>
          </cell>
          <cell r="BW1089">
            <v>0</v>
          </cell>
          <cell r="EQ1089">
            <v>0</v>
          </cell>
        </row>
        <row r="1090">
          <cell r="Z1090" t="str">
            <v>VER</v>
          </cell>
          <cell r="AQ1090" t="str">
            <v>M</v>
          </cell>
          <cell r="BW1090">
            <v>0</v>
          </cell>
          <cell r="EQ1090">
            <v>0</v>
          </cell>
        </row>
        <row r="1091">
          <cell r="Z1091" t="str">
            <v>VER</v>
          </cell>
          <cell r="AQ1091" t="str">
            <v>M</v>
          </cell>
          <cell r="BW1091">
            <v>0</v>
          </cell>
          <cell r="EQ1091">
            <v>0</v>
          </cell>
        </row>
        <row r="1092">
          <cell r="Z1092" t="str">
            <v>VER</v>
          </cell>
          <cell r="AQ1092" t="str">
            <v>M</v>
          </cell>
          <cell r="BW1092">
            <v>0</v>
          </cell>
          <cell r="EQ1092" t="str">
            <v/>
          </cell>
        </row>
        <row r="1093">
          <cell r="Z1093" t="str">
            <v>VER</v>
          </cell>
          <cell r="AQ1093" t="str">
            <v>Cons.</v>
          </cell>
          <cell r="BW1093">
            <v>20.434117000000001</v>
          </cell>
          <cell r="EQ1093">
            <v>9.5851799999999994</v>
          </cell>
        </row>
        <row r="1094">
          <cell r="Z1094" t="str">
            <v>VER</v>
          </cell>
          <cell r="AQ1094" t="str">
            <v>E y P</v>
          </cell>
          <cell r="BW1094">
            <v>3.5233086499999997</v>
          </cell>
          <cell r="EQ1094" t="str">
            <v xml:space="preserve"> </v>
          </cell>
        </row>
        <row r="1095">
          <cell r="Z1095" t="str">
            <v>VER</v>
          </cell>
          <cell r="AQ1095" t="str">
            <v>C y R</v>
          </cell>
          <cell r="BW1095">
            <v>27.874569720000004</v>
          </cell>
          <cell r="EQ1095" t="str">
            <v xml:space="preserve"> </v>
          </cell>
        </row>
        <row r="1096">
          <cell r="Z1096" t="str">
            <v>YUC</v>
          </cell>
          <cell r="AQ1096">
            <v>0</v>
          </cell>
          <cell r="BW1096">
            <v>299.21890195000009</v>
          </cell>
          <cell r="EQ1096">
            <v>5.3689999999999998</v>
          </cell>
        </row>
        <row r="1097">
          <cell r="Z1097" t="str">
            <v>YUC</v>
          </cell>
          <cell r="AQ1097" t="str">
            <v>M</v>
          </cell>
          <cell r="BW1097">
            <v>81.520137169999998</v>
          </cell>
          <cell r="EQ1097">
            <v>0</v>
          </cell>
        </row>
        <row r="1098">
          <cell r="Z1098" t="str">
            <v>YUC</v>
          </cell>
          <cell r="AQ1098" t="str">
            <v>M</v>
          </cell>
          <cell r="BW1098">
            <v>59.59514325</v>
          </cell>
          <cell r="EQ1098">
            <v>0</v>
          </cell>
        </row>
        <row r="1099">
          <cell r="Z1099" t="str">
            <v>YUC</v>
          </cell>
          <cell r="AQ1099" t="str">
            <v>M</v>
          </cell>
          <cell r="BW1099">
            <v>29.709389030000001</v>
          </cell>
          <cell r="EQ1099">
            <v>0</v>
          </cell>
        </row>
        <row r="1100">
          <cell r="Z1100" t="str">
            <v>YUC</v>
          </cell>
          <cell r="AQ1100" t="str">
            <v>M</v>
          </cell>
          <cell r="BW1100">
            <v>24.773050999999999</v>
          </cell>
          <cell r="EQ1100">
            <v>0</v>
          </cell>
        </row>
        <row r="1101">
          <cell r="Z1101" t="str">
            <v>YUC</v>
          </cell>
          <cell r="AQ1101" t="str">
            <v>M</v>
          </cell>
          <cell r="BW1101">
            <v>25.194920839999998</v>
          </cell>
          <cell r="EQ1101">
            <v>0</v>
          </cell>
        </row>
        <row r="1102">
          <cell r="Z1102" t="str">
            <v>YUC</v>
          </cell>
          <cell r="AQ1102" t="str">
            <v>M</v>
          </cell>
          <cell r="BW1102">
            <v>24.770373679999999</v>
          </cell>
          <cell r="EQ1102">
            <v>0</v>
          </cell>
        </row>
        <row r="1103">
          <cell r="Z1103" t="str">
            <v>YUC</v>
          </cell>
          <cell r="AQ1103" t="str">
            <v>M</v>
          </cell>
          <cell r="BW1103">
            <v>14.850936000000001</v>
          </cell>
          <cell r="EQ1103">
            <v>0</v>
          </cell>
        </row>
        <row r="1104">
          <cell r="Z1104" t="str">
            <v>YUC</v>
          </cell>
          <cell r="AQ1104" t="str">
            <v>M</v>
          </cell>
          <cell r="BW1104">
            <v>0</v>
          </cell>
          <cell r="EQ1104" t="str">
            <v/>
          </cell>
        </row>
        <row r="1105">
          <cell r="Z1105" t="str">
            <v>YUC</v>
          </cell>
          <cell r="AQ1105" t="str">
            <v>M</v>
          </cell>
          <cell r="BW1105">
            <v>0.99</v>
          </cell>
          <cell r="EQ1105">
            <v>0</v>
          </cell>
        </row>
        <row r="1106">
          <cell r="Z1106" t="str">
            <v>YUC</v>
          </cell>
          <cell r="AQ1106" t="str">
            <v>M</v>
          </cell>
          <cell r="BW1106">
            <v>9.0851910000000008E-2</v>
          </cell>
          <cell r="EQ1106">
            <v>0</v>
          </cell>
        </row>
        <row r="1107">
          <cell r="Z1107" t="str">
            <v>YUC</v>
          </cell>
          <cell r="AQ1107" t="str">
            <v>M</v>
          </cell>
          <cell r="BW1107">
            <v>0</v>
          </cell>
          <cell r="EQ1107">
            <v>0</v>
          </cell>
        </row>
        <row r="1108">
          <cell r="Z1108" t="str">
            <v>YUC</v>
          </cell>
          <cell r="AQ1108" t="str">
            <v>M</v>
          </cell>
          <cell r="BW1108">
            <v>0</v>
          </cell>
          <cell r="EQ1108" t="str">
            <v/>
          </cell>
        </row>
        <row r="1109">
          <cell r="Z1109" t="str">
            <v>YUC</v>
          </cell>
          <cell r="AQ1109" t="str">
            <v>Cons.</v>
          </cell>
          <cell r="BW1109">
            <v>7.6943432700000001</v>
          </cell>
          <cell r="EQ1109">
            <v>5.3689999999999998</v>
          </cell>
        </row>
        <row r="1110">
          <cell r="Z1110" t="str">
            <v>YUC</v>
          </cell>
          <cell r="AQ1110" t="str">
            <v>E y P</v>
          </cell>
          <cell r="BW1110">
            <v>2.8794340099999998</v>
          </cell>
          <cell r="EQ1110" t="str">
            <v xml:space="preserve"> </v>
          </cell>
        </row>
        <row r="1111">
          <cell r="Z1111" t="str">
            <v>YUC</v>
          </cell>
          <cell r="AQ1111" t="str">
            <v>C y R</v>
          </cell>
          <cell r="BW1111">
            <v>27.15032179</v>
          </cell>
          <cell r="EQ1111" t="str">
            <v xml:space="preserve"> </v>
          </cell>
        </row>
        <row r="1112">
          <cell r="Z1112" t="str">
            <v>ZAC</v>
          </cell>
          <cell r="AQ1112">
            <v>0</v>
          </cell>
          <cell r="BW1112">
            <v>369.73422921999992</v>
          </cell>
          <cell r="EQ1112">
            <v>119.67502999991</v>
          </cell>
        </row>
        <row r="1113">
          <cell r="Z1113" t="str">
            <v>ZAC</v>
          </cell>
          <cell r="AQ1113" t="str">
            <v>M</v>
          </cell>
          <cell r="BW1113">
            <v>8.42346884</v>
          </cell>
          <cell r="EQ1113">
            <v>1.7430000000000001</v>
          </cell>
        </row>
        <row r="1114">
          <cell r="Z1114" t="str">
            <v>ZAC</v>
          </cell>
          <cell r="AQ1114" t="str">
            <v>M</v>
          </cell>
          <cell r="BW1114">
            <v>5.3592793899999993</v>
          </cell>
          <cell r="EQ1114">
            <v>2.4420000000000002</v>
          </cell>
        </row>
        <row r="1115">
          <cell r="Z1115" t="str">
            <v>ZAC</v>
          </cell>
          <cell r="AQ1115" t="str">
            <v>M</v>
          </cell>
          <cell r="BW1115">
            <v>6.0297405000000008</v>
          </cell>
          <cell r="EQ1115">
            <v>1.8870000000000002</v>
          </cell>
        </row>
        <row r="1116">
          <cell r="Z1116" t="str">
            <v>ZAC</v>
          </cell>
          <cell r="AQ1116" t="str">
            <v>M</v>
          </cell>
          <cell r="BW1116">
            <v>1.6838233199999999</v>
          </cell>
          <cell r="EQ1116">
            <v>0.12299999999999998</v>
          </cell>
        </row>
        <row r="1117">
          <cell r="Z1117" t="str">
            <v>ZAC</v>
          </cell>
          <cell r="AQ1117" t="str">
            <v>M</v>
          </cell>
          <cell r="BW1117">
            <v>0</v>
          </cell>
          <cell r="EQ1117" t="str">
            <v/>
          </cell>
        </row>
        <row r="1118">
          <cell r="Z1118" t="str">
            <v>ZAC</v>
          </cell>
          <cell r="AQ1118" t="str">
            <v>M</v>
          </cell>
          <cell r="BW1118">
            <v>4.05273386</v>
          </cell>
          <cell r="EQ1118">
            <v>1.8</v>
          </cell>
        </row>
        <row r="1119">
          <cell r="Z1119" t="str">
            <v>ZAC</v>
          </cell>
          <cell r="AQ1119" t="str">
            <v>M</v>
          </cell>
          <cell r="BW1119">
            <v>0.94024820999999992</v>
          </cell>
          <cell r="EQ1119">
            <v>0.48300000000000004</v>
          </cell>
        </row>
        <row r="1120">
          <cell r="Z1120" t="str">
            <v>ZAC</v>
          </cell>
          <cell r="AQ1120" t="str">
            <v>M</v>
          </cell>
          <cell r="BW1120">
            <v>3.6937307799999997</v>
          </cell>
          <cell r="EQ1120">
            <v>0.752</v>
          </cell>
        </row>
        <row r="1121">
          <cell r="Z1121" t="str">
            <v>ZAC</v>
          </cell>
          <cell r="AQ1121" t="str">
            <v>M</v>
          </cell>
          <cell r="BW1121">
            <v>2.4366518500000001</v>
          </cell>
          <cell r="EQ1121">
            <v>1.1926000000800001</v>
          </cell>
        </row>
        <row r="1122">
          <cell r="Z1122" t="str">
            <v>ZAC</v>
          </cell>
          <cell r="AQ1122" t="str">
            <v>M</v>
          </cell>
          <cell r="BW1122">
            <v>4.6209532800000002</v>
          </cell>
          <cell r="EQ1122">
            <v>1.3940000000000001</v>
          </cell>
        </row>
        <row r="1123">
          <cell r="Z1123" t="str">
            <v>ZAC</v>
          </cell>
          <cell r="AQ1123" t="str">
            <v>M</v>
          </cell>
          <cell r="BW1123">
            <v>4.6262346799999996</v>
          </cell>
          <cell r="EQ1123">
            <v>1.4016</v>
          </cell>
        </row>
        <row r="1124">
          <cell r="Z1124" t="str">
            <v>ZAC</v>
          </cell>
          <cell r="AQ1124" t="str">
            <v>M</v>
          </cell>
          <cell r="BW1124">
            <v>5.5709526600000006</v>
          </cell>
          <cell r="EQ1124">
            <v>1.1759999999999999</v>
          </cell>
        </row>
        <row r="1125">
          <cell r="Z1125" t="str">
            <v>ZAC</v>
          </cell>
          <cell r="AQ1125" t="str">
            <v>M</v>
          </cell>
          <cell r="BW1125">
            <v>9.0116651700000023</v>
          </cell>
          <cell r="EQ1125">
            <v>4.0469999999999997</v>
          </cell>
        </row>
        <row r="1126">
          <cell r="Z1126" t="str">
            <v>ZAC</v>
          </cell>
          <cell r="AQ1126" t="str">
            <v>M</v>
          </cell>
          <cell r="BW1126">
            <v>1.49352149</v>
          </cell>
          <cell r="EQ1126">
            <v>0.36</v>
          </cell>
        </row>
        <row r="1127">
          <cell r="Z1127" t="str">
            <v>ZAC</v>
          </cell>
          <cell r="AQ1127" t="str">
            <v>M</v>
          </cell>
          <cell r="BW1127">
            <v>3.3785640899999998</v>
          </cell>
          <cell r="EQ1127">
            <v>1.2749999999999999</v>
          </cell>
        </row>
        <row r="1128">
          <cell r="Z1128" t="str">
            <v>ZAC</v>
          </cell>
          <cell r="AQ1128" t="str">
            <v>M</v>
          </cell>
          <cell r="BW1128">
            <v>5.5601702499999996</v>
          </cell>
          <cell r="EQ1128">
            <v>2.2309999999199999</v>
          </cell>
        </row>
        <row r="1129">
          <cell r="Z1129" t="str">
            <v>ZAC</v>
          </cell>
          <cell r="AQ1129" t="str">
            <v>M</v>
          </cell>
          <cell r="BW1129">
            <v>3.8336419999999996E-2</v>
          </cell>
          <cell r="EQ1129">
            <v>0</v>
          </cell>
        </row>
        <row r="1130">
          <cell r="Z1130" t="str">
            <v>ZAC</v>
          </cell>
          <cell r="AQ1130" t="str">
            <v>M</v>
          </cell>
          <cell r="BW1130">
            <v>4.8192680000000001</v>
          </cell>
          <cell r="EQ1130">
            <v>1.95</v>
          </cell>
        </row>
        <row r="1131">
          <cell r="Z1131" t="str">
            <v>ZAC</v>
          </cell>
          <cell r="AQ1131" t="str">
            <v>M</v>
          </cell>
          <cell r="BW1131">
            <v>7.8200139099999992</v>
          </cell>
          <cell r="EQ1131">
            <v>1.18</v>
          </cell>
        </row>
        <row r="1132">
          <cell r="Z1132" t="str">
            <v>ZAC</v>
          </cell>
          <cell r="AQ1132" t="str">
            <v>M</v>
          </cell>
          <cell r="BW1132">
            <v>6.3375920199999998</v>
          </cell>
          <cell r="EQ1132">
            <v>2.6</v>
          </cell>
        </row>
        <row r="1133">
          <cell r="Z1133" t="str">
            <v>ZAC</v>
          </cell>
          <cell r="AQ1133" t="str">
            <v>M</v>
          </cell>
          <cell r="BW1133">
            <v>4.7508463400000007</v>
          </cell>
          <cell r="EQ1133">
            <v>0.2432</v>
          </cell>
        </row>
        <row r="1134">
          <cell r="Z1134" t="str">
            <v>ZAC</v>
          </cell>
          <cell r="AQ1134" t="str">
            <v>M</v>
          </cell>
          <cell r="BW1134">
            <v>3.0539144300000007</v>
          </cell>
          <cell r="EQ1134">
            <v>0.9</v>
          </cell>
        </row>
        <row r="1135">
          <cell r="Z1135" t="str">
            <v>ZAC</v>
          </cell>
          <cell r="AQ1135" t="str">
            <v>M</v>
          </cell>
          <cell r="BW1135">
            <v>13.03088633</v>
          </cell>
          <cell r="EQ1135">
            <v>4.3999999997999995</v>
          </cell>
        </row>
        <row r="1136">
          <cell r="Z1136" t="str">
            <v>ZAC</v>
          </cell>
          <cell r="AQ1136" t="str">
            <v>M</v>
          </cell>
          <cell r="BW1136">
            <v>11.00263185</v>
          </cell>
          <cell r="EQ1136">
            <v>2.82</v>
          </cell>
        </row>
        <row r="1137">
          <cell r="Z1137" t="str">
            <v>ZAC</v>
          </cell>
          <cell r="AQ1137" t="str">
            <v>M</v>
          </cell>
          <cell r="BW1137">
            <v>10.949884450000001</v>
          </cell>
          <cell r="EQ1137">
            <v>2.5499999999999998</v>
          </cell>
        </row>
        <row r="1138">
          <cell r="Z1138" t="str">
            <v>ZAC</v>
          </cell>
          <cell r="AQ1138" t="str">
            <v>M</v>
          </cell>
          <cell r="BW1138">
            <v>7.3764453699999999</v>
          </cell>
          <cell r="EQ1138">
            <v>2.15</v>
          </cell>
        </row>
        <row r="1139">
          <cell r="Z1139" t="str">
            <v>ZAC</v>
          </cell>
          <cell r="AQ1139" t="str">
            <v>M</v>
          </cell>
          <cell r="BW1139">
            <v>6.8811940000000002E-2</v>
          </cell>
          <cell r="EQ1139">
            <v>0</v>
          </cell>
        </row>
        <row r="1140">
          <cell r="Z1140" t="str">
            <v>ZAC</v>
          </cell>
          <cell r="AQ1140" t="str">
            <v>M</v>
          </cell>
          <cell r="BW1140">
            <v>9.7042916100000003</v>
          </cell>
          <cell r="EQ1140">
            <v>0.26700000000000002</v>
          </cell>
        </row>
        <row r="1141">
          <cell r="Z1141" t="str">
            <v>ZAC</v>
          </cell>
          <cell r="AQ1141" t="str">
            <v>M</v>
          </cell>
          <cell r="BW1141">
            <v>0</v>
          </cell>
          <cell r="EQ1141" t="str">
            <v/>
          </cell>
        </row>
        <row r="1142">
          <cell r="Z1142" t="str">
            <v>ZAC</v>
          </cell>
          <cell r="AQ1142" t="str">
            <v>M</v>
          </cell>
          <cell r="BW1142">
            <v>3.6127150499999998</v>
          </cell>
          <cell r="EQ1142">
            <v>1.4432</v>
          </cell>
        </row>
        <row r="1143">
          <cell r="Z1143" t="str">
            <v>ZAC</v>
          </cell>
          <cell r="AQ1143" t="str">
            <v>M</v>
          </cell>
          <cell r="BW1143">
            <v>6.4706815500000001</v>
          </cell>
          <cell r="EQ1143">
            <v>2.6</v>
          </cell>
        </row>
        <row r="1144">
          <cell r="Z1144" t="str">
            <v>ZAC</v>
          </cell>
          <cell r="AQ1144" t="str">
            <v>M</v>
          </cell>
          <cell r="BW1144">
            <v>6.4600000000000005E-2</v>
          </cell>
          <cell r="EQ1144">
            <v>0</v>
          </cell>
        </row>
        <row r="1145">
          <cell r="Z1145" t="str">
            <v>ZAC</v>
          </cell>
          <cell r="AQ1145" t="str">
            <v>M</v>
          </cell>
          <cell r="BW1145">
            <v>3.7343533500000001</v>
          </cell>
          <cell r="EQ1145">
            <v>1.0000000000100002</v>
          </cell>
        </row>
        <row r="1146">
          <cell r="Z1146" t="str">
            <v>ZAC</v>
          </cell>
          <cell r="AQ1146" t="str">
            <v>M</v>
          </cell>
          <cell r="BW1146">
            <v>3.4937964900000003</v>
          </cell>
          <cell r="EQ1146">
            <v>1</v>
          </cell>
        </row>
        <row r="1147">
          <cell r="Z1147" t="str">
            <v>ZAC</v>
          </cell>
          <cell r="AQ1147" t="str">
            <v>M</v>
          </cell>
          <cell r="BW1147">
            <v>6.6493538700000006</v>
          </cell>
          <cell r="EQ1147">
            <v>1.8</v>
          </cell>
        </row>
        <row r="1148">
          <cell r="Z1148" t="str">
            <v>ZAC</v>
          </cell>
          <cell r="AQ1148" t="str">
            <v>M</v>
          </cell>
          <cell r="BW1148">
            <v>5.4698406099999994</v>
          </cell>
          <cell r="EQ1148">
            <v>1.2150000000000001</v>
          </cell>
        </row>
        <row r="1149">
          <cell r="Z1149" t="str">
            <v>ZAC</v>
          </cell>
          <cell r="AQ1149" t="str">
            <v>M</v>
          </cell>
          <cell r="BW1149">
            <v>4.5705752500000001</v>
          </cell>
          <cell r="EQ1149">
            <v>1.9206000000000001</v>
          </cell>
        </row>
        <row r="1150">
          <cell r="Z1150" t="str">
            <v>ZAC</v>
          </cell>
          <cell r="AQ1150" t="str">
            <v>M</v>
          </cell>
          <cell r="BW1150">
            <v>18.645644399999998</v>
          </cell>
          <cell r="EQ1150">
            <v>6.86</v>
          </cell>
        </row>
        <row r="1151">
          <cell r="Z1151" t="str">
            <v>ZAC</v>
          </cell>
          <cell r="AQ1151" t="str">
            <v>M</v>
          </cell>
          <cell r="BW1151">
            <v>4.9531526299999999</v>
          </cell>
          <cell r="EQ1151">
            <v>1.056</v>
          </cell>
        </row>
        <row r="1152">
          <cell r="Z1152" t="str">
            <v>ZAC</v>
          </cell>
          <cell r="AQ1152" t="str">
            <v>M</v>
          </cell>
          <cell r="BW1152">
            <v>4.9852385799999999</v>
          </cell>
          <cell r="EQ1152">
            <v>2.1</v>
          </cell>
        </row>
        <row r="1153">
          <cell r="Z1153" t="str">
            <v>ZAC</v>
          </cell>
          <cell r="AQ1153" t="str">
            <v>M</v>
          </cell>
          <cell r="BW1153">
            <v>2.93121623</v>
          </cell>
          <cell r="EQ1153">
            <v>0.43200000000000005</v>
          </cell>
        </row>
        <row r="1154">
          <cell r="Z1154" t="str">
            <v>ZAC</v>
          </cell>
          <cell r="AQ1154" t="str">
            <v>M</v>
          </cell>
          <cell r="BW1154">
            <v>8.1095617000000004</v>
          </cell>
          <cell r="EQ1154">
            <v>2.2749999999999999</v>
          </cell>
        </row>
        <row r="1155">
          <cell r="Z1155" t="str">
            <v>ZAC</v>
          </cell>
          <cell r="AQ1155" t="str">
            <v>M</v>
          </cell>
          <cell r="BW1155">
            <v>8.0273605999999997</v>
          </cell>
          <cell r="EQ1155">
            <v>2.4180000000000001</v>
          </cell>
        </row>
        <row r="1156">
          <cell r="Z1156" t="str">
            <v>ZAC</v>
          </cell>
          <cell r="AQ1156" t="str">
            <v>M</v>
          </cell>
          <cell r="BW1156">
            <v>8.2281836199999994</v>
          </cell>
          <cell r="EQ1156">
            <v>1.9710000000000003</v>
          </cell>
        </row>
        <row r="1157">
          <cell r="Z1157" t="str">
            <v>ZAC</v>
          </cell>
          <cell r="AQ1157" t="str">
            <v>M</v>
          </cell>
          <cell r="BW1157">
            <v>4.9578200500000005</v>
          </cell>
          <cell r="EQ1157">
            <v>1.6</v>
          </cell>
        </row>
        <row r="1158">
          <cell r="Z1158" t="str">
            <v>ZAC</v>
          </cell>
          <cell r="AQ1158" t="str">
            <v>M</v>
          </cell>
          <cell r="BW1158">
            <v>7.2857137000000005</v>
          </cell>
          <cell r="EQ1158">
            <v>4.55</v>
          </cell>
        </row>
        <row r="1159">
          <cell r="Z1159" t="str">
            <v>ZAC</v>
          </cell>
          <cell r="AQ1159" t="str">
            <v>M</v>
          </cell>
          <cell r="BW1159">
            <v>3.3155814800000001</v>
          </cell>
          <cell r="EQ1159">
            <v>0.59340000000000004</v>
          </cell>
        </row>
        <row r="1160">
          <cell r="Z1160" t="str">
            <v>ZAC</v>
          </cell>
          <cell r="AQ1160" t="str">
            <v>M</v>
          </cell>
          <cell r="BW1160">
            <v>0.85201897999999998</v>
          </cell>
          <cell r="EQ1160">
            <v>0.33</v>
          </cell>
        </row>
        <row r="1161">
          <cell r="Z1161" t="str">
            <v>ZAC</v>
          </cell>
          <cell r="AQ1161" t="str">
            <v>M</v>
          </cell>
          <cell r="BW1161">
            <v>7.6043802500000002</v>
          </cell>
          <cell r="EQ1161">
            <v>0.56059000010000004</v>
          </cell>
        </row>
        <row r="1162">
          <cell r="Z1162" t="str">
            <v>ZAC</v>
          </cell>
          <cell r="AQ1162" t="str">
            <v>M</v>
          </cell>
          <cell r="BW1162">
            <v>4.79517097</v>
          </cell>
          <cell r="EQ1162">
            <v>8.0600000000000005E-2</v>
          </cell>
        </row>
        <row r="1163">
          <cell r="Z1163" t="str">
            <v>ZAC</v>
          </cell>
          <cell r="AQ1163" t="str">
            <v>M</v>
          </cell>
          <cell r="BW1163">
            <v>2.4803975400000002</v>
          </cell>
          <cell r="EQ1163">
            <v>1.02</v>
          </cell>
        </row>
        <row r="1164">
          <cell r="Z1164" t="str">
            <v>ZAC</v>
          </cell>
          <cell r="AQ1164" t="str">
            <v>M</v>
          </cell>
          <cell r="BW1164">
            <v>4.2850673499999994</v>
          </cell>
          <cell r="EQ1164">
            <v>0.25</v>
          </cell>
        </row>
        <row r="1165">
          <cell r="Z1165" t="str">
            <v>ZAC</v>
          </cell>
          <cell r="AQ1165" t="str">
            <v>M</v>
          </cell>
          <cell r="BW1165">
            <v>2.061E-2</v>
          </cell>
          <cell r="EQ1165" t="str">
            <v/>
          </cell>
        </row>
        <row r="1166">
          <cell r="Z1166" t="str">
            <v>ZAC</v>
          </cell>
          <cell r="AQ1166" t="str">
            <v>M</v>
          </cell>
          <cell r="BW1166">
            <v>6.0000000000000001E-3</v>
          </cell>
          <cell r="EQ1166" t="str">
            <v/>
          </cell>
        </row>
        <row r="1167">
          <cell r="Z1167" t="str">
            <v>ZAC</v>
          </cell>
          <cell r="AQ1167" t="str">
            <v>M</v>
          </cell>
          <cell r="BW1167">
            <v>0</v>
          </cell>
          <cell r="EQ1167" t="str">
            <v/>
          </cell>
        </row>
        <row r="1168">
          <cell r="Z1168" t="str">
            <v>ZAC</v>
          </cell>
          <cell r="AQ1168" t="str">
            <v>M</v>
          </cell>
          <cell r="BW1168">
            <v>9.3434529599999987</v>
          </cell>
          <cell r="EQ1168">
            <v>0.25800000000000001</v>
          </cell>
        </row>
        <row r="1169">
          <cell r="Z1169" t="str">
            <v>ZAC</v>
          </cell>
          <cell r="AQ1169" t="str">
            <v>M</v>
          </cell>
          <cell r="BW1169">
            <v>21.202929860000001</v>
          </cell>
          <cell r="EQ1169">
            <v>0.30599999999999999</v>
          </cell>
        </row>
        <row r="1170">
          <cell r="Z1170" t="str">
            <v>ZAC</v>
          </cell>
          <cell r="AQ1170" t="str">
            <v>Cons.</v>
          </cell>
          <cell r="BW1170">
            <v>39.445750160000003</v>
          </cell>
          <cell r="EQ1170">
            <v>40.668239999999997</v>
          </cell>
        </row>
        <row r="1171">
          <cell r="Z1171" t="str">
            <v>ZAC</v>
          </cell>
          <cell r="AQ1171" t="str">
            <v>E y P</v>
          </cell>
          <cell r="BW1171">
            <v>3.1365085600000002</v>
          </cell>
          <cell r="EQ1171" t="str">
            <v xml:space="preserve"> </v>
          </cell>
        </row>
        <row r="1172">
          <cell r="Z1172" t="str">
            <v>ZAC</v>
          </cell>
          <cell r="AQ1172" t="str">
            <v>C y R</v>
          </cell>
          <cell r="BW1172">
            <v>25.221892390000001</v>
          </cell>
          <cell r="EQ1172" t="str">
            <v xml:space="preserve"> 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General"/>
      <sheetName val="Resumen N.&quot;OBRAS&quot;"/>
      <sheetName val="Resumen N &quot;Montos&quot;"/>
      <sheetName val="GRAFICA R. NACIONAL"/>
      <sheetName val="Resumen &quot;P. Conservacion&quot;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H1354"/>
  <sheetViews>
    <sheetView zoomScaleNormal="100" zoomScaleSheetLayoutView="85" workbookViewId="0">
      <pane xSplit="2" ySplit="1" topLeftCell="C2" activePane="bottomRight" state="frozen"/>
      <selection activeCell="D27" sqref="D27"/>
      <selection pane="topRight" activeCell="D27" sqref="D27"/>
      <selection pane="bottomLeft" activeCell="D27" sqref="D27"/>
      <selection pane="bottomRight" activeCell="D10" sqref="D10"/>
    </sheetView>
  </sheetViews>
  <sheetFormatPr baseColWidth="10" defaultColWidth="0" defaultRowHeight="12" zeroHeight="1" x14ac:dyDescent="0.2"/>
  <cols>
    <col min="1" max="1" width="8.85546875" style="2" customWidth="1"/>
    <col min="2" max="2" width="7" style="2" customWidth="1"/>
    <col min="3" max="3" width="14.28515625" style="3" customWidth="1"/>
    <col min="4" max="4" width="30" style="1" customWidth="1"/>
    <col min="5" max="5" width="12.7109375" style="2" customWidth="1"/>
    <col min="6" max="6" width="8.28515625" style="2" customWidth="1"/>
    <col min="7" max="7" width="11.5703125" style="2" customWidth="1"/>
    <col min="8" max="8" width="2.7109375" style="1" hidden="1" customWidth="1"/>
    <col min="9" max="16384" width="11.5703125" style="1" hidden="1"/>
  </cols>
  <sheetData>
    <row r="1" spans="1:8" ht="26.25" thickBot="1" x14ac:dyDescent="0.25">
      <c r="A1" s="44" t="s">
        <v>2038</v>
      </c>
      <c r="B1" s="44" t="s">
        <v>0</v>
      </c>
      <c r="C1" s="44" t="s">
        <v>1</v>
      </c>
      <c r="D1" s="44" t="s">
        <v>2</v>
      </c>
      <c r="E1" s="44" t="s">
        <v>3</v>
      </c>
      <c r="F1" s="44" t="s">
        <v>4</v>
      </c>
      <c r="G1" s="44" t="s">
        <v>5</v>
      </c>
      <c r="H1" s="34"/>
    </row>
    <row r="2" spans="1:8" ht="14.25" customHeight="1" thickBot="1" x14ac:dyDescent="0.25">
      <c r="A2" s="81">
        <f>A3+A159+A212+A238+A349+A378+A466+A483+A493+A505+A587+A629+A682+A754+A808+A823+A835+A872+A893+A920+A960+A983+A1011+A1081+A1137+A1147+A1186+A1209+A1234+A1271+A1294</f>
        <v>1321</v>
      </c>
      <c r="B2" s="191" t="s">
        <v>2039</v>
      </c>
      <c r="C2" s="192"/>
      <c r="D2" s="192"/>
      <c r="E2" s="193"/>
      <c r="F2" s="81">
        <f>F3+F159+F212+F238+F349+F378+F466+F483+F493+F505+F587+F629+F682+F754+F808+F823+F835+F872+F893+F920+F960+F983+F1011+F1081+F1137+F1147+F1186+F1209+F1234+F1271+F1294</f>
        <v>8500</v>
      </c>
      <c r="G2" s="81">
        <f>G3+G159+G212+G238+G349+G378+G466+G483+G493+G505+G587+G629+G682+G754+G808+G823+G835+G872+G893+G920+G960+G983+G1011+G1081+G1137+G1147+G1186+G1209+G1234+G1271+G1294</f>
        <v>6800.0019999999995</v>
      </c>
      <c r="H2" s="34"/>
    </row>
    <row r="3" spans="1:8" ht="15.75" thickBot="1" x14ac:dyDescent="0.25">
      <c r="A3" s="43">
        <f>SUM(A4:A158)</f>
        <v>155</v>
      </c>
      <c r="B3" s="185" t="s">
        <v>2007</v>
      </c>
      <c r="C3" s="186"/>
      <c r="D3" s="186"/>
      <c r="E3" s="187"/>
      <c r="F3" s="82">
        <f>SUM(F4:F158)</f>
        <v>202.00000000000003</v>
      </c>
      <c r="G3" s="82">
        <f>SUM(G4:G158)</f>
        <v>154.00000000000006</v>
      </c>
      <c r="H3" s="34"/>
    </row>
    <row r="4" spans="1:8" x14ac:dyDescent="0.2">
      <c r="A4" s="8">
        <v>1</v>
      </c>
      <c r="B4" s="30" t="s">
        <v>6</v>
      </c>
      <c r="C4" s="9" t="s">
        <v>7</v>
      </c>
      <c r="D4" s="9" t="s">
        <v>8</v>
      </c>
      <c r="E4" s="35" t="s">
        <v>9</v>
      </c>
      <c r="F4" s="10">
        <v>2.5099999999999998</v>
      </c>
      <c r="G4" s="11">
        <v>6.0609999999999999</v>
      </c>
      <c r="H4" s="34"/>
    </row>
    <row r="5" spans="1:8" x14ac:dyDescent="0.2">
      <c r="A5" s="12">
        <v>1</v>
      </c>
      <c r="B5" s="31" t="s">
        <v>6</v>
      </c>
      <c r="C5" s="14" t="s">
        <v>7</v>
      </c>
      <c r="D5" s="14" t="s">
        <v>10</v>
      </c>
      <c r="E5" s="36" t="s">
        <v>9</v>
      </c>
      <c r="F5" s="15">
        <v>1.91</v>
      </c>
      <c r="G5" s="16">
        <v>0.13100000000000001</v>
      </c>
      <c r="H5" s="34"/>
    </row>
    <row r="6" spans="1:8" ht="24" x14ac:dyDescent="0.2">
      <c r="A6" s="12">
        <v>1</v>
      </c>
      <c r="B6" s="31" t="s">
        <v>6</v>
      </c>
      <c r="C6" s="14" t="s">
        <v>7</v>
      </c>
      <c r="D6" s="14" t="s">
        <v>11</v>
      </c>
      <c r="E6" s="36" t="s">
        <v>9</v>
      </c>
      <c r="F6" s="15">
        <v>0.48</v>
      </c>
      <c r="G6" s="16">
        <v>0.44500000000000001</v>
      </c>
      <c r="H6" s="34"/>
    </row>
    <row r="7" spans="1:8" ht="24" x14ac:dyDescent="0.2">
      <c r="A7" s="12">
        <v>1</v>
      </c>
      <c r="B7" s="31" t="s">
        <v>6</v>
      </c>
      <c r="C7" s="14" t="s">
        <v>7</v>
      </c>
      <c r="D7" s="14" t="s">
        <v>12</v>
      </c>
      <c r="E7" s="36" t="s">
        <v>9</v>
      </c>
      <c r="F7" s="15">
        <v>2.23</v>
      </c>
      <c r="G7" s="16">
        <v>1.9059999999999999</v>
      </c>
      <c r="H7" s="34"/>
    </row>
    <row r="8" spans="1:8" x14ac:dyDescent="0.2">
      <c r="A8" s="12">
        <v>1</v>
      </c>
      <c r="B8" s="31" t="s">
        <v>6</v>
      </c>
      <c r="C8" s="14" t="s">
        <v>7</v>
      </c>
      <c r="D8" s="14" t="s">
        <v>13</v>
      </c>
      <c r="E8" s="36" t="s">
        <v>9</v>
      </c>
      <c r="F8" s="15">
        <v>0.48</v>
      </c>
      <c r="G8" s="16">
        <v>3.5539999999999998</v>
      </c>
      <c r="H8" s="34"/>
    </row>
    <row r="9" spans="1:8" ht="24" x14ac:dyDescent="0.2">
      <c r="A9" s="12">
        <v>1</v>
      </c>
      <c r="B9" s="31" t="s">
        <v>6</v>
      </c>
      <c r="C9" s="14" t="s">
        <v>7</v>
      </c>
      <c r="D9" s="14" t="s">
        <v>14</v>
      </c>
      <c r="E9" s="36" t="s">
        <v>9</v>
      </c>
      <c r="F9" s="15">
        <v>0.79</v>
      </c>
      <c r="G9" s="16">
        <v>0.88900000000000001</v>
      </c>
      <c r="H9" s="34"/>
    </row>
    <row r="10" spans="1:8" ht="24" x14ac:dyDescent="0.2">
      <c r="A10" s="12">
        <v>1</v>
      </c>
      <c r="B10" s="31" t="s">
        <v>6</v>
      </c>
      <c r="C10" s="14" t="s">
        <v>7</v>
      </c>
      <c r="D10" s="14" t="s">
        <v>15</v>
      </c>
      <c r="E10" s="36" t="s">
        <v>9</v>
      </c>
      <c r="F10" s="15">
        <v>0.59</v>
      </c>
      <c r="G10" s="16">
        <v>0.59699999999999998</v>
      </c>
      <c r="H10" s="34"/>
    </row>
    <row r="11" spans="1:8" x14ac:dyDescent="0.2">
      <c r="A11" s="12">
        <v>1</v>
      </c>
      <c r="B11" s="31" t="s">
        <v>6</v>
      </c>
      <c r="C11" s="14" t="s">
        <v>7</v>
      </c>
      <c r="D11" s="14" t="s">
        <v>16</v>
      </c>
      <c r="E11" s="36" t="s">
        <v>9</v>
      </c>
      <c r="F11" s="15">
        <v>1.62</v>
      </c>
      <c r="G11" s="16">
        <v>0.105</v>
      </c>
      <c r="H11" s="34"/>
    </row>
    <row r="12" spans="1:8" ht="24" x14ac:dyDescent="0.2">
      <c r="A12" s="12">
        <v>1</v>
      </c>
      <c r="B12" s="31" t="s">
        <v>6</v>
      </c>
      <c r="C12" s="14" t="s">
        <v>7</v>
      </c>
      <c r="D12" s="14" t="s">
        <v>17</v>
      </c>
      <c r="E12" s="36" t="s">
        <v>9</v>
      </c>
      <c r="F12" s="15">
        <v>0.72</v>
      </c>
      <c r="G12" s="16">
        <v>0.128</v>
      </c>
      <c r="H12" s="34"/>
    </row>
    <row r="13" spans="1:8" ht="24" x14ac:dyDescent="0.2">
      <c r="A13" s="12">
        <v>1</v>
      </c>
      <c r="B13" s="31" t="s">
        <v>6</v>
      </c>
      <c r="C13" s="14" t="s">
        <v>7</v>
      </c>
      <c r="D13" s="14" t="s">
        <v>18</v>
      </c>
      <c r="E13" s="36" t="s">
        <v>9</v>
      </c>
      <c r="F13" s="15">
        <v>0.48</v>
      </c>
      <c r="G13" s="16">
        <v>0.13900000000000001</v>
      </c>
      <c r="H13" s="34"/>
    </row>
    <row r="14" spans="1:8" ht="24" x14ac:dyDescent="0.2">
      <c r="A14" s="12">
        <v>1</v>
      </c>
      <c r="B14" s="31" t="s">
        <v>6</v>
      </c>
      <c r="C14" s="14" t="s">
        <v>7</v>
      </c>
      <c r="D14" s="14" t="s">
        <v>19</v>
      </c>
      <c r="E14" s="36" t="s">
        <v>9</v>
      </c>
      <c r="F14" s="15">
        <v>0.48</v>
      </c>
      <c r="G14" s="16">
        <v>0.127</v>
      </c>
      <c r="H14" s="34"/>
    </row>
    <row r="15" spans="1:8" ht="24" x14ac:dyDescent="0.2">
      <c r="A15" s="12">
        <v>1</v>
      </c>
      <c r="B15" s="31" t="s">
        <v>6</v>
      </c>
      <c r="C15" s="14" t="s">
        <v>7</v>
      </c>
      <c r="D15" s="14" t="s">
        <v>20</v>
      </c>
      <c r="E15" s="36" t="s">
        <v>9</v>
      </c>
      <c r="F15" s="15">
        <v>0.57999999999999996</v>
      </c>
      <c r="G15" s="16">
        <v>7.8E-2</v>
      </c>
      <c r="H15" s="34"/>
    </row>
    <row r="16" spans="1:8" ht="24" x14ac:dyDescent="0.2">
      <c r="A16" s="12">
        <v>1</v>
      </c>
      <c r="B16" s="31" t="s">
        <v>6</v>
      </c>
      <c r="C16" s="14" t="s">
        <v>7</v>
      </c>
      <c r="D16" s="14" t="s">
        <v>21</v>
      </c>
      <c r="E16" s="36" t="s">
        <v>9</v>
      </c>
      <c r="F16" s="15">
        <v>0.66</v>
      </c>
      <c r="G16" s="16">
        <v>6.9000000000000006E-2</v>
      </c>
      <c r="H16" s="34"/>
    </row>
    <row r="17" spans="1:8" ht="24" x14ac:dyDescent="0.2">
      <c r="A17" s="12">
        <v>1</v>
      </c>
      <c r="B17" s="31" t="s">
        <v>6</v>
      </c>
      <c r="C17" s="14" t="s">
        <v>7</v>
      </c>
      <c r="D17" s="14" t="s">
        <v>22</v>
      </c>
      <c r="E17" s="36" t="s">
        <v>9</v>
      </c>
      <c r="F17" s="15">
        <v>2.39</v>
      </c>
      <c r="G17" s="16">
        <v>0.127</v>
      </c>
      <c r="H17" s="34"/>
    </row>
    <row r="18" spans="1:8" ht="24" x14ac:dyDescent="0.2">
      <c r="A18" s="12">
        <v>1</v>
      </c>
      <c r="B18" s="31" t="s">
        <v>6</v>
      </c>
      <c r="C18" s="14" t="s">
        <v>7</v>
      </c>
      <c r="D18" s="14" t="s">
        <v>23</v>
      </c>
      <c r="E18" s="36" t="s">
        <v>9</v>
      </c>
      <c r="F18" s="15">
        <v>0.64</v>
      </c>
      <c r="G18" s="16">
        <v>0.34499999999999997</v>
      </c>
      <c r="H18" s="34"/>
    </row>
    <row r="19" spans="1:8" ht="24" x14ac:dyDescent="0.2">
      <c r="A19" s="12">
        <v>1</v>
      </c>
      <c r="B19" s="31" t="s">
        <v>6</v>
      </c>
      <c r="C19" s="14" t="s">
        <v>7</v>
      </c>
      <c r="D19" s="14" t="s">
        <v>24</v>
      </c>
      <c r="E19" s="36" t="s">
        <v>9</v>
      </c>
      <c r="F19" s="15">
        <v>1.8</v>
      </c>
      <c r="G19" s="16">
        <v>0.55300000000000005</v>
      </c>
      <c r="H19" s="34"/>
    </row>
    <row r="20" spans="1:8" ht="24" x14ac:dyDescent="0.2">
      <c r="A20" s="12">
        <v>1</v>
      </c>
      <c r="B20" s="31" t="s">
        <v>6</v>
      </c>
      <c r="C20" s="14" t="s">
        <v>7</v>
      </c>
      <c r="D20" s="14" t="s">
        <v>25</v>
      </c>
      <c r="E20" s="36" t="s">
        <v>9</v>
      </c>
      <c r="F20" s="15">
        <v>1.51</v>
      </c>
      <c r="G20" s="16">
        <v>0.60599999999999998</v>
      </c>
      <c r="H20" s="34"/>
    </row>
    <row r="21" spans="1:8" ht="36" x14ac:dyDescent="0.2">
      <c r="A21" s="12">
        <v>1</v>
      </c>
      <c r="B21" s="31" t="s">
        <v>6</v>
      </c>
      <c r="C21" s="14" t="s">
        <v>7</v>
      </c>
      <c r="D21" s="14" t="s">
        <v>26</v>
      </c>
      <c r="E21" s="36" t="s">
        <v>9</v>
      </c>
      <c r="F21" s="15">
        <v>2.13</v>
      </c>
      <c r="G21" s="16">
        <v>3.1520000000000001</v>
      </c>
      <c r="H21" s="34"/>
    </row>
    <row r="22" spans="1:8" ht="24" x14ac:dyDescent="0.2">
      <c r="A22" s="12">
        <v>1</v>
      </c>
      <c r="B22" s="31" t="s">
        <v>6</v>
      </c>
      <c r="C22" s="14" t="s">
        <v>7</v>
      </c>
      <c r="D22" s="14" t="s">
        <v>27</v>
      </c>
      <c r="E22" s="36" t="s">
        <v>9</v>
      </c>
      <c r="F22" s="15">
        <v>1.08</v>
      </c>
      <c r="G22" s="16">
        <v>0.255</v>
      </c>
      <c r="H22" s="34"/>
    </row>
    <row r="23" spans="1:8" x14ac:dyDescent="0.2">
      <c r="A23" s="12">
        <v>1</v>
      </c>
      <c r="B23" s="31" t="s">
        <v>6</v>
      </c>
      <c r="C23" s="14" t="s">
        <v>7</v>
      </c>
      <c r="D23" s="14" t="s">
        <v>28</v>
      </c>
      <c r="E23" s="36" t="s">
        <v>9</v>
      </c>
      <c r="F23" s="15">
        <v>1.49</v>
      </c>
      <c r="G23" s="16">
        <v>0.10100000000000001</v>
      </c>
      <c r="H23" s="34"/>
    </row>
    <row r="24" spans="1:8" x14ac:dyDescent="0.2">
      <c r="A24" s="12">
        <v>1</v>
      </c>
      <c r="B24" s="31" t="s">
        <v>6</v>
      </c>
      <c r="C24" s="14" t="s">
        <v>7</v>
      </c>
      <c r="D24" s="14" t="s">
        <v>29</v>
      </c>
      <c r="E24" s="36" t="s">
        <v>9</v>
      </c>
      <c r="F24" s="15">
        <v>2.61</v>
      </c>
      <c r="G24" s="16">
        <v>0.13900000000000001</v>
      </c>
      <c r="H24" s="34"/>
    </row>
    <row r="25" spans="1:8" ht="24" x14ac:dyDescent="0.2">
      <c r="A25" s="12">
        <v>1</v>
      </c>
      <c r="B25" s="31" t="s">
        <v>6</v>
      </c>
      <c r="C25" s="14" t="s">
        <v>7</v>
      </c>
      <c r="D25" s="14" t="s">
        <v>30</v>
      </c>
      <c r="E25" s="36" t="s">
        <v>9</v>
      </c>
      <c r="F25" s="15">
        <v>4.0599999999999996</v>
      </c>
      <c r="G25" s="16">
        <v>0.78800000000000003</v>
      </c>
      <c r="H25" s="34"/>
    </row>
    <row r="26" spans="1:8" ht="24" x14ac:dyDescent="0.2">
      <c r="A26" s="12">
        <v>1</v>
      </c>
      <c r="B26" s="31" t="s">
        <v>6</v>
      </c>
      <c r="C26" s="14" t="s">
        <v>7</v>
      </c>
      <c r="D26" s="14" t="s">
        <v>31</v>
      </c>
      <c r="E26" s="36" t="s">
        <v>9</v>
      </c>
      <c r="F26" s="15">
        <v>1.39</v>
      </c>
      <c r="G26" s="16">
        <v>0.127</v>
      </c>
      <c r="H26" s="34"/>
    </row>
    <row r="27" spans="1:8" ht="24" x14ac:dyDescent="0.2">
      <c r="A27" s="12">
        <v>1</v>
      </c>
      <c r="B27" s="31" t="s">
        <v>6</v>
      </c>
      <c r="C27" s="14" t="s">
        <v>7</v>
      </c>
      <c r="D27" s="14" t="s">
        <v>32</v>
      </c>
      <c r="E27" s="36" t="s">
        <v>9</v>
      </c>
      <c r="F27" s="15">
        <v>2.5099999999999998</v>
      </c>
      <c r="G27" s="16">
        <v>11.141</v>
      </c>
      <c r="H27" s="34"/>
    </row>
    <row r="28" spans="1:8" ht="24" x14ac:dyDescent="0.2">
      <c r="A28" s="12">
        <v>1</v>
      </c>
      <c r="B28" s="31" t="s">
        <v>6</v>
      </c>
      <c r="C28" s="14" t="s">
        <v>7</v>
      </c>
      <c r="D28" s="14" t="s">
        <v>33</v>
      </c>
      <c r="E28" s="36" t="s">
        <v>9</v>
      </c>
      <c r="F28" s="15">
        <v>0.16</v>
      </c>
      <c r="G28" s="16">
        <v>2.2869999999999999</v>
      </c>
      <c r="H28" s="34"/>
    </row>
    <row r="29" spans="1:8" ht="24" x14ac:dyDescent="0.2">
      <c r="A29" s="12">
        <v>1</v>
      </c>
      <c r="B29" s="31" t="s">
        <v>6</v>
      </c>
      <c r="C29" s="14" t="s">
        <v>7</v>
      </c>
      <c r="D29" s="14" t="s">
        <v>34</v>
      </c>
      <c r="E29" s="36" t="s">
        <v>9</v>
      </c>
      <c r="F29" s="15">
        <v>0.85</v>
      </c>
      <c r="G29" s="16">
        <v>0.127</v>
      </c>
      <c r="H29" s="34"/>
    </row>
    <row r="30" spans="1:8" x14ac:dyDescent="0.2">
      <c r="A30" s="12">
        <v>1</v>
      </c>
      <c r="B30" s="31" t="s">
        <v>6</v>
      </c>
      <c r="C30" s="14" t="s">
        <v>7</v>
      </c>
      <c r="D30" s="14" t="s">
        <v>35</v>
      </c>
      <c r="E30" s="36" t="s">
        <v>9</v>
      </c>
      <c r="F30" s="15">
        <v>1.83</v>
      </c>
      <c r="G30" s="16">
        <v>0.57199999999999995</v>
      </c>
      <c r="H30" s="34"/>
    </row>
    <row r="31" spans="1:8" x14ac:dyDescent="0.2">
      <c r="A31" s="12">
        <v>1</v>
      </c>
      <c r="B31" s="31" t="s">
        <v>6</v>
      </c>
      <c r="C31" s="14" t="s">
        <v>7</v>
      </c>
      <c r="D31" s="14" t="s">
        <v>36</v>
      </c>
      <c r="E31" s="36" t="s">
        <v>9</v>
      </c>
      <c r="F31" s="15">
        <v>0.19</v>
      </c>
      <c r="G31" s="16">
        <v>0.38400000000000001</v>
      </c>
      <c r="H31" s="34"/>
    </row>
    <row r="32" spans="1:8" x14ac:dyDescent="0.2">
      <c r="A32" s="12">
        <v>1</v>
      </c>
      <c r="B32" s="31" t="s">
        <v>6</v>
      </c>
      <c r="C32" s="14" t="s">
        <v>7</v>
      </c>
      <c r="D32" s="14" t="s">
        <v>37</v>
      </c>
      <c r="E32" s="36" t="s">
        <v>9</v>
      </c>
      <c r="F32" s="15">
        <v>0.74</v>
      </c>
      <c r="G32" s="16">
        <v>1.081</v>
      </c>
      <c r="H32" s="34"/>
    </row>
    <row r="33" spans="1:8" ht="24" x14ac:dyDescent="0.2">
      <c r="A33" s="12">
        <v>1</v>
      </c>
      <c r="B33" s="31" t="s">
        <v>6</v>
      </c>
      <c r="C33" s="14" t="s">
        <v>7</v>
      </c>
      <c r="D33" s="14" t="s">
        <v>38</v>
      </c>
      <c r="E33" s="36" t="s">
        <v>9</v>
      </c>
      <c r="F33" s="15">
        <v>2.0299999999999998</v>
      </c>
      <c r="G33" s="16">
        <v>0.57499999999999996</v>
      </c>
      <c r="H33" s="34"/>
    </row>
    <row r="34" spans="1:8" ht="24" x14ac:dyDescent="0.2">
      <c r="A34" s="12">
        <v>1</v>
      </c>
      <c r="B34" s="31" t="s">
        <v>6</v>
      </c>
      <c r="C34" s="14" t="s">
        <v>7</v>
      </c>
      <c r="D34" s="14" t="s">
        <v>39</v>
      </c>
      <c r="E34" s="36" t="s">
        <v>9</v>
      </c>
      <c r="F34" s="15">
        <v>2.38</v>
      </c>
      <c r="G34" s="16">
        <v>0.26200000000000001</v>
      </c>
      <c r="H34" s="34"/>
    </row>
    <row r="35" spans="1:8" x14ac:dyDescent="0.2">
      <c r="A35" s="12">
        <v>1</v>
      </c>
      <c r="B35" s="31" t="s">
        <v>6</v>
      </c>
      <c r="C35" s="14" t="s">
        <v>7</v>
      </c>
      <c r="D35" s="14" t="s">
        <v>40</v>
      </c>
      <c r="E35" s="36" t="s">
        <v>9</v>
      </c>
      <c r="F35" s="15">
        <v>1.42</v>
      </c>
      <c r="G35" s="16">
        <v>0.51200000000000001</v>
      </c>
      <c r="H35" s="34"/>
    </row>
    <row r="36" spans="1:8" ht="24" x14ac:dyDescent="0.2">
      <c r="A36" s="12">
        <v>1</v>
      </c>
      <c r="B36" s="31" t="s">
        <v>6</v>
      </c>
      <c r="C36" s="14" t="s">
        <v>7</v>
      </c>
      <c r="D36" s="14" t="s">
        <v>41</v>
      </c>
      <c r="E36" s="36" t="s">
        <v>9</v>
      </c>
      <c r="F36" s="15">
        <v>4.5999999999999996</v>
      </c>
      <c r="G36" s="16">
        <v>1.3720000000000001</v>
      </c>
      <c r="H36" s="34"/>
    </row>
    <row r="37" spans="1:8" x14ac:dyDescent="0.2">
      <c r="A37" s="12">
        <v>1</v>
      </c>
      <c r="B37" s="31" t="s">
        <v>6</v>
      </c>
      <c r="C37" s="14" t="s">
        <v>7</v>
      </c>
      <c r="D37" s="14" t="s">
        <v>42</v>
      </c>
      <c r="E37" s="36" t="s">
        <v>9</v>
      </c>
      <c r="F37" s="15">
        <v>3.27</v>
      </c>
      <c r="G37" s="16">
        <v>10.43</v>
      </c>
      <c r="H37" s="34"/>
    </row>
    <row r="38" spans="1:8" ht="24" x14ac:dyDescent="0.2">
      <c r="A38" s="12">
        <v>1</v>
      </c>
      <c r="B38" s="31" t="s">
        <v>6</v>
      </c>
      <c r="C38" s="14" t="s">
        <v>7</v>
      </c>
      <c r="D38" s="14" t="s">
        <v>43</v>
      </c>
      <c r="E38" s="36" t="s">
        <v>9</v>
      </c>
      <c r="F38" s="15">
        <v>4.76</v>
      </c>
      <c r="G38" s="16">
        <v>0.36599999999999999</v>
      </c>
      <c r="H38" s="34"/>
    </row>
    <row r="39" spans="1:8" ht="24" x14ac:dyDescent="0.2">
      <c r="A39" s="12">
        <v>1</v>
      </c>
      <c r="B39" s="31" t="s">
        <v>6</v>
      </c>
      <c r="C39" s="14" t="s">
        <v>7</v>
      </c>
      <c r="D39" s="14" t="s">
        <v>44</v>
      </c>
      <c r="E39" s="36" t="s">
        <v>9</v>
      </c>
      <c r="F39" s="15">
        <v>1.57</v>
      </c>
      <c r="G39" s="16">
        <v>0.41499999999999998</v>
      </c>
      <c r="H39" s="34"/>
    </row>
    <row r="40" spans="1:8" ht="24" x14ac:dyDescent="0.2">
      <c r="A40" s="12">
        <v>1</v>
      </c>
      <c r="B40" s="17" t="s">
        <v>6</v>
      </c>
      <c r="C40" s="37" t="s">
        <v>7</v>
      </c>
      <c r="D40" s="17" t="s">
        <v>45</v>
      </c>
      <c r="E40" s="36" t="s">
        <v>9</v>
      </c>
      <c r="F40" s="18">
        <v>0.48</v>
      </c>
      <c r="G40" s="19">
        <v>0.59</v>
      </c>
      <c r="H40" s="34"/>
    </row>
    <row r="41" spans="1:8" ht="24" x14ac:dyDescent="0.2">
      <c r="A41" s="12">
        <v>1</v>
      </c>
      <c r="B41" s="17" t="s">
        <v>6</v>
      </c>
      <c r="C41" s="37" t="s">
        <v>7</v>
      </c>
      <c r="D41" s="17" t="s">
        <v>46</v>
      </c>
      <c r="E41" s="36" t="s">
        <v>9</v>
      </c>
      <c r="F41" s="18">
        <v>0.48</v>
      </c>
      <c r="G41" s="19">
        <v>0.16700000000000001</v>
      </c>
      <c r="H41" s="34"/>
    </row>
    <row r="42" spans="1:8" ht="24" x14ac:dyDescent="0.2">
      <c r="A42" s="12">
        <v>1</v>
      </c>
      <c r="B42" s="17" t="s">
        <v>6</v>
      </c>
      <c r="C42" s="37" t="s">
        <v>7</v>
      </c>
      <c r="D42" s="17" t="s">
        <v>47</v>
      </c>
      <c r="E42" s="36" t="s">
        <v>9</v>
      </c>
      <c r="F42" s="18">
        <v>0.48</v>
      </c>
      <c r="G42" s="19">
        <v>0.84699999999999998</v>
      </c>
      <c r="H42" s="34"/>
    </row>
    <row r="43" spans="1:8" ht="24" x14ac:dyDescent="0.2">
      <c r="A43" s="12">
        <v>1</v>
      </c>
      <c r="B43" s="31" t="s">
        <v>6</v>
      </c>
      <c r="C43" s="14" t="s">
        <v>48</v>
      </c>
      <c r="D43" s="14" t="s">
        <v>49</v>
      </c>
      <c r="E43" s="36" t="s">
        <v>9</v>
      </c>
      <c r="F43" s="15">
        <v>0.97</v>
      </c>
      <c r="G43" s="16">
        <v>6.0979999999999999</v>
      </c>
      <c r="H43" s="34"/>
    </row>
    <row r="44" spans="1:8" ht="36" x14ac:dyDescent="0.2">
      <c r="A44" s="12">
        <v>1</v>
      </c>
      <c r="B44" s="17" t="s">
        <v>6</v>
      </c>
      <c r="C44" s="37" t="s">
        <v>50</v>
      </c>
      <c r="D44" s="17" t="s">
        <v>51</v>
      </c>
      <c r="E44" s="36" t="s">
        <v>9</v>
      </c>
      <c r="F44" s="18">
        <v>5.81</v>
      </c>
      <c r="G44" s="19">
        <v>3.5710000000000002</v>
      </c>
      <c r="H44" s="34"/>
    </row>
    <row r="45" spans="1:8" ht="24" x14ac:dyDescent="0.2">
      <c r="A45" s="12">
        <v>1</v>
      </c>
      <c r="B45" s="31" t="s">
        <v>6</v>
      </c>
      <c r="C45" s="14" t="s">
        <v>52</v>
      </c>
      <c r="D45" s="14" t="s">
        <v>53</v>
      </c>
      <c r="E45" s="36" t="s">
        <v>9</v>
      </c>
      <c r="F45" s="15">
        <v>0.19</v>
      </c>
      <c r="G45" s="16">
        <v>1.627</v>
      </c>
      <c r="H45" s="34"/>
    </row>
    <row r="46" spans="1:8" x14ac:dyDescent="0.2">
      <c r="A46" s="12">
        <v>1</v>
      </c>
      <c r="B46" s="36" t="s">
        <v>6</v>
      </c>
      <c r="C46" s="37" t="s">
        <v>54</v>
      </c>
      <c r="D46" s="36" t="s">
        <v>55</v>
      </c>
      <c r="E46" s="36" t="s">
        <v>9</v>
      </c>
      <c r="F46" s="63">
        <v>0.19</v>
      </c>
      <c r="G46" s="64">
        <v>1.2769999999999999</v>
      </c>
      <c r="H46" s="34"/>
    </row>
    <row r="47" spans="1:8" x14ac:dyDescent="0.2">
      <c r="A47" s="12">
        <v>1</v>
      </c>
      <c r="B47" s="31" t="s">
        <v>6</v>
      </c>
      <c r="C47" s="14" t="s">
        <v>54</v>
      </c>
      <c r="D47" s="14" t="s">
        <v>56</v>
      </c>
      <c r="E47" s="36" t="s">
        <v>9</v>
      </c>
      <c r="F47" s="15">
        <v>1.76</v>
      </c>
      <c r="G47" s="16">
        <v>0.83299999999999996</v>
      </c>
      <c r="H47" s="34"/>
    </row>
    <row r="48" spans="1:8" ht="24" x14ac:dyDescent="0.2">
      <c r="A48" s="12">
        <v>1</v>
      </c>
      <c r="B48" s="31" t="s">
        <v>6</v>
      </c>
      <c r="C48" s="14" t="s">
        <v>54</v>
      </c>
      <c r="D48" s="14" t="s">
        <v>57</v>
      </c>
      <c r="E48" s="36" t="s">
        <v>9</v>
      </c>
      <c r="F48" s="15">
        <v>0.19</v>
      </c>
      <c r="G48" s="16">
        <v>0.95199999999999996</v>
      </c>
      <c r="H48" s="34"/>
    </row>
    <row r="49" spans="1:8" ht="24" x14ac:dyDescent="0.2">
      <c r="A49" s="12">
        <v>1</v>
      </c>
      <c r="B49" s="31" t="s">
        <v>6</v>
      </c>
      <c r="C49" s="14" t="s">
        <v>54</v>
      </c>
      <c r="D49" s="14" t="s">
        <v>58</v>
      </c>
      <c r="E49" s="36" t="s">
        <v>9</v>
      </c>
      <c r="F49" s="15">
        <v>0.88</v>
      </c>
      <c r="G49" s="16">
        <v>0.23699999999999999</v>
      </c>
      <c r="H49" s="34"/>
    </row>
    <row r="50" spans="1:8" ht="24" x14ac:dyDescent="0.2">
      <c r="A50" s="12">
        <v>1</v>
      </c>
      <c r="B50" s="31" t="s">
        <v>6</v>
      </c>
      <c r="C50" s="14" t="s">
        <v>54</v>
      </c>
      <c r="D50" s="14" t="s">
        <v>59</v>
      </c>
      <c r="E50" s="36" t="s">
        <v>9</v>
      </c>
      <c r="F50" s="15">
        <v>1.01</v>
      </c>
      <c r="G50" s="16">
        <v>0.746</v>
      </c>
      <c r="H50" s="34"/>
    </row>
    <row r="51" spans="1:8" x14ac:dyDescent="0.2">
      <c r="A51" s="12">
        <v>1</v>
      </c>
      <c r="B51" s="31" t="s">
        <v>6</v>
      </c>
      <c r="C51" s="14" t="s">
        <v>54</v>
      </c>
      <c r="D51" s="14" t="s">
        <v>60</v>
      </c>
      <c r="E51" s="36" t="s">
        <v>9</v>
      </c>
      <c r="F51" s="15">
        <v>0.19</v>
      </c>
      <c r="G51" s="16">
        <v>0.77100000000000002</v>
      </c>
      <c r="H51" s="34"/>
    </row>
    <row r="52" spans="1:8" ht="24" x14ac:dyDescent="0.2">
      <c r="A52" s="12">
        <v>1</v>
      </c>
      <c r="B52" s="31" t="s">
        <v>6</v>
      </c>
      <c r="C52" s="14" t="s">
        <v>54</v>
      </c>
      <c r="D52" s="14" t="s">
        <v>61</v>
      </c>
      <c r="E52" s="36" t="s">
        <v>9</v>
      </c>
      <c r="F52" s="15">
        <v>0.6</v>
      </c>
      <c r="G52" s="16">
        <v>4.7E-2</v>
      </c>
      <c r="H52" s="34"/>
    </row>
    <row r="53" spans="1:8" x14ac:dyDescent="0.2">
      <c r="A53" s="12">
        <v>1</v>
      </c>
      <c r="B53" s="31" t="s">
        <v>6</v>
      </c>
      <c r="C53" s="14" t="s">
        <v>54</v>
      </c>
      <c r="D53" s="14" t="s">
        <v>62</v>
      </c>
      <c r="E53" s="36" t="s">
        <v>9</v>
      </c>
      <c r="F53" s="15">
        <v>4.26</v>
      </c>
      <c r="G53" s="16">
        <v>0.128</v>
      </c>
      <c r="H53" s="34"/>
    </row>
    <row r="54" spans="1:8" x14ac:dyDescent="0.2">
      <c r="A54" s="12">
        <v>1</v>
      </c>
      <c r="B54" s="31" t="s">
        <v>6</v>
      </c>
      <c r="C54" s="14" t="s">
        <v>54</v>
      </c>
      <c r="D54" s="14" t="s">
        <v>63</v>
      </c>
      <c r="E54" s="36" t="s">
        <v>9</v>
      </c>
      <c r="F54" s="15">
        <v>0.74</v>
      </c>
      <c r="G54" s="16">
        <v>0.57799999999999996</v>
      </c>
      <c r="H54" s="34"/>
    </row>
    <row r="55" spans="1:8" x14ac:dyDescent="0.2">
      <c r="A55" s="12">
        <v>1</v>
      </c>
      <c r="B55" s="31" t="s">
        <v>6</v>
      </c>
      <c r="C55" s="14" t="s">
        <v>54</v>
      </c>
      <c r="D55" s="14" t="s">
        <v>64</v>
      </c>
      <c r="E55" s="36" t="s">
        <v>9</v>
      </c>
      <c r="F55" s="15">
        <v>3.56</v>
      </c>
      <c r="G55" s="16">
        <v>0.16700000000000001</v>
      </c>
      <c r="H55" s="34"/>
    </row>
    <row r="56" spans="1:8" ht="24" x14ac:dyDescent="0.2">
      <c r="A56" s="12">
        <v>1</v>
      </c>
      <c r="B56" s="31" t="s">
        <v>6</v>
      </c>
      <c r="C56" s="14" t="s">
        <v>54</v>
      </c>
      <c r="D56" s="14" t="s">
        <v>65</v>
      </c>
      <c r="E56" s="36" t="s">
        <v>9</v>
      </c>
      <c r="F56" s="15">
        <v>0.68</v>
      </c>
      <c r="G56" s="16">
        <v>5.0999999999999997E-2</v>
      </c>
      <c r="H56" s="34"/>
    </row>
    <row r="57" spans="1:8" ht="24" x14ac:dyDescent="0.2">
      <c r="A57" s="12">
        <v>1</v>
      </c>
      <c r="B57" s="31" t="s">
        <v>6</v>
      </c>
      <c r="C57" s="14" t="s">
        <v>54</v>
      </c>
      <c r="D57" s="14" t="s">
        <v>66</v>
      </c>
      <c r="E57" s="36" t="s">
        <v>9</v>
      </c>
      <c r="F57" s="15">
        <v>0.56000000000000005</v>
      </c>
      <c r="G57" s="16">
        <v>5.8999999999999997E-2</v>
      </c>
      <c r="H57" s="34"/>
    </row>
    <row r="58" spans="1:8" ht="36" x14ac:dyDescent="0.2">
      <c r="A58" s="12">
        <v>1</v>
      </c>
      <c r="B58" s="31" t="s">
        <v>6</v>
      </c>
      <c r="C58" s="14" t="s">
        <v>54</v>
      </c>
      <c r="D58" s="14" t="s">
        <v>67</v>
      </c>
      <c r="E58" s="36" t="s">
        <v>9</v>
      </c>
      <c r="F58" s="15">
        <v>0.68</v>
      </c>
      <c r="G58" s="16">
        <v>3.9E-2</v>
      </c>
      <c r="H58" s="34"/>
    </row>
    <row r="59" spans="1:8" ht="24" x14ac:dyDescent="0.2">
      <c r="A59" s="12">
        <v>1</v>
      </c>
      <c r="B59" s="31" t="s">
        <v>6</v>
      </c>
      <c r="C59" s="14" t="s">
        <v>54</v>
      </c>
      <c r="D59" s="14" t="s">
        <v>68</v>
      </c>
      <c r="E59" s="36" t="s">
        <v>9</v>
      </c>
      <c r="F59" s="15">
        <v>1.01</v>
      </c>
      <c r="G59" s="16">
        <v>9.5000000000000001E-2</v>
      </c>
      <c r="H59" s="34"/>
    </row>
    <row r="60" spans="1:8" ht="24" x14ac:dyDescent="0.2">
      <c r="A60" s="12">
        <v>1</v>
      </c>
      <c r="B60" s="31" t="s">
        <v>6</v>
      </c>
      <c r="C60" s="14" t="s">
        <v>54</v>
      </c>
      <c r="D60" s="14" t="s">
        <v>69</v>
      </c>
      <c r="E60" s="36" t="s">
        <v>9</v>
      </c>
      <c r="F60" s="15">
        <v>1.1499999999999999</v>
      </c>
      <c r="G60" s="16">
        <v>7.1999999999999995E-2</v>
      </c>
      <c r="H60" s="34"/>
    </row>
    <row r="61" spans="1:8" x14ac:dyDescent="0.2">
      <c r="A61" s="12">
        <v>1</v>
      </c>
      <c r="B61" s="31" t="s">
        <v>6</v>
      </c>
      <c r="C61" s="14" t="s">
        <v>54</v>
      </c>
      <c r="D61" s="14" t="s">
        <v>70</v>
      </c>
      <c r="E61" s="36" t="s">
        <v>9</v>
      </c>
      <c r="F61" s="15">
        <v>2.0299999999999998</v>
      </c>
      <c r="G61" s="16">
        <v>0.107</v>
      </c>
      <c r="H61" s="34"/>
    </row>
    <row r="62" spans="1:8" x14ac:dyDescent="0.2">
      <c r="A62" s="12">
        <v>1</v>
      </c>
      <c r="B62" s="31" t="s">
        <v>6</v>
      </c>
      <c r="C62" s="14" t="s">
        <v>54</v>
      </c>
      <c r="D62" s="14" t="s">
        <v>71</v>
      </c>
      <c r="E62" s="36" t="s">
        <v>9</v>
      </c>
      <c r="F62" s="15">
        <v>2.84</v>
      </c>
      <c r="G62" s="16">
        <v>1.19</v>
      </c>
      <c r="H62" s="34"/>
    </row>
    <row r="63" spans="1:8" x14ac:dyDescent="0.2">
      <c r="A63" s="12">
        <v>1</v>
      </c>
      <c r="B63" s="31" t="s">
        <v>6</v>
      </c>
      <c r="C63" s="14" t="s">
        <v>54</v>
      </c>
      <c r="D63" s="14" t="s">
        <v>72</v>
      </c>
      <c r="E63" s="36" t="s">
        <v>9</v>
      </c>
      <c r="F63" s="15">
        <v>2.0299999999999998</v>
      </c>
      <c r="G63" s="16">
        <v>0.17799999999999999</v>
      </c>
      <c r="H63" s="34"/>
    </row>
    <row r="64" spans="1:8" ht="24" x14ac:dyDescent="0.2">
      <c r="A64" s="12">
        <v>1</v>
      </c>
      <c r="B64" s="31" t="s">
        <v>6</v>
      </c>
      <c r="C64" s="14" t="s">
        <v>54</v>
      </c>
      <c r="D64" s="14" t="s">
        <v>73</v>
      </c>
      <c r="E64" s="36" t="s">
        <v>9</v>
      </c>
      <c r="F64" s="15">
        <v>0.2</v>
      </c>
      <c r="G64" s="16">
        <v>0.11899999999999999</v>
      </c>
      <c r="H64" s="34"/>
    </row>
    <row r="65" spans="1:8" x14ac:dyDescent="0.2">
      <c r="A65" s="12">
        <v>1</v>
      </c>
      <c r="B65" s="31" t="s">
        <v>6</v>
      </c>
      <c r="C65" s="14" t="s">
        <v>54</v>
      </c>
      <c r="D65" s="14" t="s">
        <v>74</v>
      </c>
      <c r="E65" s="36" t="s">
        <v>9</v>
      </c>
      <c r="F65" s="15">
        <v>0.39</v>
      </c>
      <c r="G65" s="16">
        <v>2.3130000000000002</v>
      </c>
      <c r="H65" s="34"/>
    </row>
    <row r="66" spans="1:8" x14ac:dyDescent="0.2">
      <c r="A66" s="12">
        <v>1</v>
      </c>
      <c r="B66" s="31" t="s">
        <v>6</v>
      </c>
      <c r="C66" s="14" t="s">
        <v>54</v>
      </c>
      <c r="D66" s="14" t="s">
        <v>75</v>
      </c>
      <c r="E66" s="36" t="s">
        <v>9</v>
      </c>
      <c r="F66" s="15">
        <v>0.88</v>
      </c>
      <c r="G66" s="16">
        <v>6.4000000000000001E-2</v>
      </c>
      <c r="H66" s="34"/>
    </row>
    <row r="67" spans="1:8" ht="24" x14ac:dyDescent="0.2">
      <c r="A67" s="12">
        <v>1</v>
      </c>
      <c r="B67" s="31" t="s">
        <v>6</v>
      </c>
      <c r="C67" s="14" t="s">
        <v>54</v>
      </c>
      <c r="D67" s="14" t="s">
        <v>76</v>
      </c>
      <c r="E67" s="36" t="s">
        <v>9</v>
      </c>
      <c r="F67" s="15">
        <v>3.38</v>
      </c>
      <c r="G67" s="16">
        <v>0.95199999999999996</v>
      </c>
      <c r="H67" s="34"/>
    </row>
    <row r="68" spans="1:8" ht="24" x14ac:dyDescent="0.2">
      <c r="A68" s="12">
        <v>1</v>
      </c>
      <c r="B68" s="17" t="s">
        <v>6</v>
      </c>
      <c r="C68" s="37" t="s">
        <v>54</v>
      </c>
      <c r="D68" s="17" t="s">
        <v>77</v>
      </c>
      <c r="E68" s="36" t="s">
        <v>9</v>
      </c>
      <c r="F68" s="18">
        <v>0.93</v>
      </c>
      <c r="G68" s="19">
        <v>0.25700000000000001</v>
      </c>
      <c r="H68" s="34"/>
    </row>
    <row r="69" spans="1:8" ht="24" x14ac:dyDescent="0.2">
      <c r="A69" s="12">
        <v>1</v>
      </c>
      <c r="B69" s="17" t="s">
        <v>6</v>
      </c>
      <c r="C69" s="37" t="s">
        <v>54</v>
      </c>
      <c r="D69" s="17" t="s">
        <v>78</v>
      </c>
      <c r="E69" s="36" t="s">
        <v>9</v>
      </c>
      <c r="F69" s="18">
        <v>0.51</v>
      </c>
      <c r="G69" s="19">
        <v>1.0269999999999999</v>
      </c>
      <c r="H69" s="34"/>
    </row>
    <row r="70" spans="1:8" x14ac:dyDescent="0.2">
      <c r="A70" s="12">
        <v>1</v>
      </c>
      <c r="B70" s="36" t="s">
        <v>6</v>
      </c>
      <c r="C70" s="14" t="s">
        <v>79</v>
      </c>
      <c r="D70" s="36" t="s">
        <v>80</v>
      </c>
      <c r="E70" s="36" t="s">
        <v>9</v>
      </c>
      <c r="F70" s="63">
        <v>0.48</v>
      </c>
      <c r="G70" s="64">
        <v>1.2270000000000001</v>
      </c>
      <c r="H70" s="34"/>
    </row>
    <row r="71" spans="1:8" x14ac:dyDescent="0.2">
      <c r="A71" s="12">
        <v>1</v>
      </c>
      <c r="B71" s="36" t="s">
        <v>6</v>
      </c>
      <c r="C71" s="14" t="s">
        <v>79</v>
      </c>
      <c r="D71" s="36" t="s">
        <v>81</v>
      </c>
      <c r="E71" s="36" t="s">
        <v>9</v>
      </c>
      <c r="F71" s="63">
        <v>1.93</v>
      </c>
      <c r="G71" s="64">
        <v>4.1000000000000002E-2</v>
      </c>
      <c r="H71" s="34"/>
    </row>
    <row r="72" spans="1:8" x14ac:dyDescent="0.2">
      <c r="A72" s="12">
        <v>1</v>
      </c>
      <c r="B72" s="36" t="s">
        <v>6</v>
      </c>
      <c r="C72" s="37" t="s">
        <v>79</v>
      </c>
      <c r="D72" s="36" t="s">
        <v>82</v>
      </c>
      <c r="E72" s="36" t="s">
        <v>9</v>
      </c>
      <c r="F72" s="63">
        <v>0.48</v>
      </c>
      <c r="G72" s="64">
        <v>0.27</v>
      </c>
      <c r="H72" s="34"/>
    </row>
    <row r="73" spans="1:8" x14ac:dyDescent="0.2">
      <c r="A73" s="12">
        <v>1</v>
      </c>
      <c r="B73" s="36" t="s">
        <v>6</v>
      </c>
      <c r="C73" s="14" t="s">
        <v>79</v>
      </c>
      <c r="D73" s="36" t="s">
        <v>83</v>
      </c>
      <c r="E73" s="36" t="s">
        <v>9</v>
      </c>
      <c r="F73" s="63">
        <v>0.19</v>
      </c>
      <c r="G73" s="64">
        <v>0.26700000000000002</v>
      </c>
      <c r="H73" s="34"/>
    </row>
    <row r="74" spans="1:8" ht="24" x14ac:dyDescent="0.2">
      <c r="A74" s="12">
        <v>1</v>
      </c>
      <c r="B74" s="31" t="s">
        <v>6</v>
      </c>
      <c r="C74" s="14" t="s">
        <v>79</v>
      </c>
      <c r="D74" s="14" t="s">
        <v>84</v>
      </c>
      <c r="E74" s="36" t="s">
        <v>9</v>
      </c>
      <c r="F74" s="15">
        <v>0.87</v>
      </c>
      <c r="G74" s="16">
        <v>0.09</v>
      </c>
      <c r="H74" s="34"/>
    </row>
    <row r="75" spans="1:8" ht="24" x14ac:dyDescent="0.2">
      <c r="A75" s="12">
        <v>1</v>
      </c>
      <c r="B75" s="31" t="s">
        <v>6</v>
      </c>
      <c r="C75" s="14" t="s">
        <v>79</v>
      </c>
      <c r="D75" s="14" t="s">
        <v>85</v>
      </c>
      <c r="E75" s="36" t="s">
        <v>9</v>
      </c>
      <c r="F75" s="15">
        <v>0.89</v>
      </c>
      <c r="G75" s="16">
        <v>7.6999999999999999E-2</v>
      </c>
      <c r="H75" s="34"/>
    </row>
    <row r="76" spans="1:8" x14ac:dyDescent="0.2">
      <c r="A76" s="12">
        <v>1</v>
      </c>
      <c r="B76" s="31" t="s">
        <v>6</v>
      </c>
      <c r="C76" s="14" t="s">
        <v>79</v>
      </c>
      <c r="D76" s="14" t="s">
        <v>86</v>
      </c>
      <c r="E76" s="36" t="s">
        <v>9</v>
      </c>
      <c r="F76" s="15">
        <v>0.95</v>
      </c>
      <c r="G76" s="16">
        <v>0.70499999999999996</v>
      </c>
      <c r="H76" s="34"/>
    </row>
    <row r="77" spans="1:8" x14ac:dyDescent="0.2">
      <c r="A77" s="12">
        <v>1</v>
      </c>
      <c r="B77" s="31" t="s">
        <v>6</v>
      </c>
      <c r="C77" s="14" t="s">
        <v>79</v>
      </c>
      <c r="D77" s="14" t="s">
        <v>87</v>
      </c>
      <c r="E77" s="36" t="s">
        <v>9</v>
      </c>
      <c r="F77" s="15">
        <v>0.87</v>
      </c>
      <c r="G77" s="16">
        <v>0.64</v>
      </c>
      <c r="H77" s="34"/>
    </row>
    <row r="78" spans="1:8" x14ac:dyDescent="0.2">
      <c r="A78" s="12">
        <v>1</v>
      </c>
      <c r="B78" s="31" t="s">
        <v>6</v>
      </c>
      <c r="C78" s="14" t="s">
        <v>79</v>
      </c>
      <c r="D78" s="14" t="s">
        <v>88</v>
      </c>
      <c r="E78" s="36" t="s">
        <v>9</v>
      </c>
      <c r="F78" s="15">
        <v>2.27</v>
      </c>
      <c r="G78" s="16">
        <v>1.0249999999999999</v>
      </c>
      <c r="H78" s="34"/>
    </row>
    <row r="79" spans="1:8" x14ac:dyDescent="0.2">
      <c r="A79" s="12">
        <v>1</v>
      </c>
      <c r="B79" s="31" t="s">
        <v>6</v>
      </c>
      <c r="C79" s="14" t="s">
        <v>79</v>
      </c>
      <c r="D79" s="14" t="s">
        <v>89</v>
      </c>
      <c r="E79" s="36" t="s">
        <v>9</v>
      </c>
      <c r="F79" s="15">
        <v>0.92</v>
      </c>
      <c r="G79" s="16">
        <v>6.4000000000000001E-2</v>
      </c>
      <c r="H79" s="34"/>
    </row>
    <row r="80" spans="1:8" ht="36" x14ac:dyDescent="0.2">
      <c r="A80" s="12">
        <v>1</v>
      </c>
      <c r="B80" s="31" t="s">
        <v>6</v>
      </c>
      <c r="C80" s="14" t="s">
        <v>79</v>
      </c>
      <c r="D80" s="14" t="s">
        <v>90</v>
      </c>
      <c r="E80" s="36" t="s">
        <v>91</v>
      </c>
      <c r="F80" s="15">
        <v>0.04</v>
      </c>
      <c r="G80" s="16">
        <v>0.77400000000000002</v>
      </c>
      <c r="H80" s="34"/>
    </row>
    <row r="81" spans="1:8" ht="24" x14ac:dyDescent="0.2">
      <c r="A81" s="12">
        <v>1</v>
      </c>
      <c r="B81" s="31" t="s">
        <v>6</v>
      </c>
      <c r="C81" s="14" t="s">
        <v>79</v>
      </c>
      <c r="D81" s="14" t="s">
        <v>92</v>
      </c>
      <c r="E81" s="36" t="s">
        <v>9</v>
      </c>
      <c r="F81" s="15">
        <v>3.6</v>
      </c>
      <c r="G81" s="16">
        <v>1.1519999999999999</v>
      </c>
      <c r="H81" s="34"/>
    </row>
    <row r="82" spans="1:8" x14ac:dyDescent="0.2">
      <c r="A82" s="12">
        <v>1</v>
      </c>
      <c r="B82" s="31" t="s">
        <v>6</v>
      </c>
      <c r="C82" s="14" t="s">
        <v>93</v>
      </c>
      <c r="D82" s="14" t="s">
        <v>94</v>
      </c>
      <c r="E82" s="36" t="s">
        <v>9</v>
      </c>
      <c r="F82" s="15">
        <v>1.26</v>
      </c>
      <c r="G82" s="16">
        <v>0.33100000000000002</v>
      </c>
      <c r="H82" s="34"/>
    </row>
    <row r="83" spans="1:8" ht="24" x14ac:dyDescent="0.2">
      <c r="A83" s="12">
        <v>1</v>
      </c>
      <c r="B83" s="31" t="s">
        <v>6</v>
      </c>
      <c r="C83" s="14" t="s">
        <v>93</v>
      </c>
      <c r="D83" s="14" t="s">
        <v>95</v>
      </c>
      <c r="E83" s="36" t="s">
        <v>9</v>
      </c>
      <c r="F83" s="15">
        <v>0.99</v>
      </c>
      <c r="G83" s="16">
        <v>0.20399999999999999</v>
      </c>
      <c r="H83" s="34"/>
    </row>
    <row r="84" spans="1:8" x14ac:dyDescent="0.2">
      <c r="A84" s="12">
        <v>1</v>
      </c>
      <c r="B84" s="31" t="s">
        <v>6</v>
      </c>
      <c r="C84" s="14" t="s">
        <v>93</v>
      </c>
      <c r="D84" s="14" t="s">
        <v>96</v>
      </c>
      <c r="E84" s="36" t="s">
        <v>9</v>
      </c>
      <c r="F84" s="15">
        <v>1.52</v>
      </c>
      <c r="G84" s="16">
        <v>0.63800000000000001</v>
      </c>
      <c r="H84" s="34"/>
    </row>
    <row r="85" spans="1:8" ht="24" x14ac:dyDescent="0.2">
      <c r="A85" s="12">
        <v>1</v>
      </c>
      <c r="B85" s="31" t="s">
        <v>6</v>
      </c>
      <c r="C85" s="14" t="s">
        <v>93</v>
      </c>
      <c r="D85" s="14" t="s">
        <v>97</v>
      </c>
      <c r="E85" s="36" t="s">
        <v>9</v>
      </c>
      <c r="F85" s="15">
        <v>2.84</v>
      </c>
      <c r="G85" s="16">
        <v>1.0329999999999999</v>
      </c>
      <c r="H85" s="34"/>
    </row>
    <row r="86" spans="1:8" ht="24" x14ac:dyDescent="0.2">
      <c r="A86" s="12">
        <v>1</v>
      </c>
      <c r="B86" s="31" t="s">
        <v>6</v>
      </c>
      <c r="C86" s="14" t="s">
        <v>93</v>
      </c>
      <c r="D86" s="14" t="s">
        <v>98</v>
      </c>
      <c r="E86" s="36" t="s">
        <v>9</v>
      </c>
      <c r="F86" s="15">
        <v>3.89</v>
      </c>
      <c r="G86" s="16">
        <v>1.0069999999999999</v>
      </c>
      <c r="H86" s="34"/>
    </row>
    <row r="87" spans="1:8" x14ac:dyDescent="0.2">
      <c r="A87" s="12">
        <v>1</v>
      </c>
      <c r="B87" s="31" t="s">
        <v>6</v>
      </c>
      <c r="C87" s="14" t="s">
        <v>93</v>
      </c>
      <c r="D87" s="14" t="s">
        <v>99</v>
      </c>
      <c r="E87" s="36" t="s">
        <v>9</v>
      </c>
      <c r="F87" s="15">
        <v>1.1399999999999999</v>
      </c>
      <c r="G87" s="16">
        <v>0.56100000000000005</v>
      </c>
      <c r="H87" s="34"/>
    </row>
    <row r="88" spans="1:8" ht="36" x14ac:dyDescent="0.2">
      <c r="A88" s="12">
        <v>1</v>
      </c>
      <c r="B88" s="31" t="s">
        <v>6</v>
      </c>
      <c r="C88" s="14" t="s">
        <v>100</v>
      </c>
      <c r="D88" s="14" t="s">
        <v>101</v>
      </c>
      <c r="E88" s="36" t="s">
        <v>9</v>
      </c>
      <c r="F88" s="15">
        <v>0.1</v>
      </c>
      <c r="G88" s="16">
        <v>0.57399999999999995</v>
      </c>
      <c r="H88" s="34"/>
    </row>
    <row r="89" spans="1:8" x14ac:dyDescent="0.2">
      <c r="A89" s="12">
        <v>1</v>
      </c>
      <c r="B89" s="36" t="s">
        <v>6</v>
      </c>
      <c r="C89" s="37" t="s">
        <v>102</v>
      </c>
      <c r="D89" s="36" t="s">
        <v>103</v>
      </c>
      <c r="E89" s="36" t="s">
        <v>9</v>
      </c>
      <c r="F89" s="63">
        <v>0.71</v>
      </c>
      <c r="G89" s="64">
        <v>1.4910000000000001</v>
      </c>
      <c r="H89" s="34"/>
    </row>
    <row r="90" spans="1:8" x14ac:dyDescent="0.2">
      <c r="A90" s="12">
        <v>1</v>
      </c>
      <c r="B90" s="31" t="s">
        <v>6</v>
      </c>
      <c r="C90" s="14" t="s">
        <v>102</v>
      </c>
      <c r="D90" s="14" t="s">
        <v>104</v>
      </c>
      <c r="E90" s="36" t="s">
        <v>9</v>
      </c>
      <c r="F90" s="15">
        <v>0.52</v>
      </c>
      <c r="G90" s="16">
        <v>7.5999999999999998E-2</v>
      </c>
      <c r="H90" s="34"/>
    </row>
    <row r="91" spans="1:8" ht="24" x14ac:dyDescent="0.2">
      <c r="A91" s="12">
        <v>1</v>
      </c>
      <c r="B91" s="31" t="s">
        <v>6</v>
      </c>
      <c r="C91" s="14" t="s">
        <v>102</v>
      </c>
      <c r="D91" s="14" t="s">
        <v>105</v>
      </c>
      <c r="E91" s="36" t="s">
        <v>9</v>
      </c>
      <c r="F91" s="15">
        <v>0.75</v>
      </c>
      <c r="G91" s="16">
        <v>0.114</v>
      </c>
      <c r="H91" s="34"/>
    </row>
    <row r="92" spans="1:8" ht="24" x14ac:dyDescent="0.2">
      <c r="A92" s="12">
        <v>1</v>
      </c>
      <c r="B92" s="31" t="s">
        <v>6</v>
      </c>
      <c r="C92" s="14" t="s">
        <v>102</v>
      </c>
      <c r="D92" s="14" t="s">
        <v>106</v>
      </c>
      <c r="E92" s="36" t="s">
        <v>9</v>
      </c>
      <c r="F92" s="15">
        <v>1.62</v>
      </c>
      <c r="G92" s="16">
        <v>0.55700000000000005</v>
      </c>
      <c r="H92" s="34"/>
    </row>
    <row r="93" spans="1:8" ht="24" x14ac:dyDescent="0.2">
      <c r="A93" s="12">
        <v>1</v>
      </c>
      <c r="B93" s="31" t="s">
        <v>6</v>
      </c>
      <c r="C93" s="14" t="s">
        <v>102</v>
      </c>
      <c r="D93" s="14" t="s">
        <v>107</v>
      </c>
      <c r="E93" s="36" t="s">
        <v>9</v>
      </c>
      <c r="F93" s="15">
        <v>2.9</v>
      </c>
      <c r="G93" s="16">
        <v>0.41699999999999998</v>
      </c>
      <c r="H93" s="34"/>
    </row>
    <row r="94" spans="1:8" ht="24" x14ac:dyDescent="0.2">
      <c r="A94" s="12">
        <v>1</v>
      </c>
      <c r="B94" s="31" t="s">
        <v>6</v>
      </c>
      <c r="C94" s="14" t="s">
        <v>102</v>
      </c>
      <c r="D94" s="14" t="s">
        <v>108</v>
      </c>
      <c r="E94" s="36" t="s">
        <v>9</v>
      </c>
      <c r="F94" s="15">
        <v>1.97</v>
      </c>
      <c r="G94" s="16">
        <v>0.40600000000000003</v>
      </c>
      <c r="H94" s="34"/>
    </row>
    <row r="95" spans="1:8" x14ac:dyDescent="0.2">
      <c r="A95" s="12">
        <v>1</v>
      </c>
      <c r="B95" s="31" t="s">
        <v>6</v>
      </c>
      <c r="C95" s="14" t="s">
        <v>102</v>
      </c>
      <c r="D95" s="14" t="s">
        <v>109</v>
      </c>
      <c r="E95" s="36" t="s">
        <v>9</v>
      </c>
      <c r="F95" s="15">
        <v>4.3499999999999996</v>
      </c>
      <c r="G95" s="16">
        <v>0.93700000000000006</v>
      </c>
      <c r="H95" s="34"/>
    </row>
    <row r="96" spans="1:8" x14ac:dyDescent="0.2">
      <c r="A96" s="12">
        <v>1</v>
      </c>
      <c r="B96" s="31" t="s">
        <v>6</v>
      </c>
      <c r="C96" s="14" t="s">
        <v>102</v>
      </c>
      <c r="D96" s="14" t="s">
        <v>110</v>
      </c>
      <c r="E96" s="36" t="s">
        <v>9</v>
      </c>
      <c r="F96" s="15">
        <v>2.5499999999999998</v>
      </c>
      <c r="G96" s="16">
        <v>1.0129999999999999</v>
      </c>
      <c r="H96" s="34"/>
    </row>
    <row r="97" spans="1:8" x14ac:dyDescent="0.2">
      <c r="A97" s="12">
        <v>1</v>
      </c>
      <c r="B97" s="36" t="s">
        <v>6</v>
      </c>
      <c r="C97" s="14" t="s">
        <v>111</v>
      </c>
      <c r="D97" s="36" t="s">
        <v>112</v>
      </c>
      <c r="E97" s="36" t="s">
        <v>9</v>
      </c>
      <c r="F97" s="63">
        <v>0.19</v>
      </c>
      <c r="G97" s="64">
        <v>0.29899999999999999</v>
      </c>
      <c r="H97" s="34"/>
    </row>
    <row r="98" spans="1:8" ht="36" x14ac:dyDescent="0.2">
      <c r="A98" s="12">
        <v>1</v>
      </c>
      <c r="B98" s="31" t="s">
        <v>6</v>
      </c>
      <c r="C98" s="14" t="s">
        <v>111</v>
      </c>
      <c r="D98" s="14" t="s">
        <v>113</v>
      </c>
      <c r="E98" s="36" t="s">
        <v>9</v>
      </c>
      <c r="F98" s="15">
        <v>2.44</v>
      </c>
      <c r="G98" s="16">
        <v>0.70599999999999996</v>
      </c>
      <c r="H98" s="34"/>
    </row>
    <row r="99" spans="1:8" ht="24" x14ac:dyDescent="0.2">
      <c r="A99" s="12">
        <v>1</v>
      </c>
      <c r="B99" s="31" t="s">
        <v>6</v>
      </c>
      <c r="C99" s="14" t="s">
        <v>111</v>
      </c>
      <c r="D99" s="14" t="s">
        <v>114</v>
      </c>
      <c r="E99" s="36" t="s">
        <v>9</v>
      </c>
      <c r="F99" s="15">
        <v>1.1599999999999999</v>
      </c>
      <c r="G99" s="16">
        <v>0.24</v>
      </c>
      <c r="H99" s="34"/>
    </row>
    <row r="100" spans="1:8" x14ac:dyDescent="0.2">
      <c r="A100" s="12">
        <v>1</v>
      </c>
      <c r="B100" s="31" t="s">
        <v>6</v>
      </c>
      <c r="C100" s="14" t="s">
        <v>111</v>
      </c>
      <c r="D100" s="14" t="s">
        <v>115</v>
      </c>
      <c r="E100" s="36" t="s">
        <v>9</v>
      </c>
      <c r="F100" s="15">
        <v>0.42</v>
      </c>
      <c r="G100" s="16">
        <v>6.3E-2</v>
      </c>
      <c r="H100" s="34"/>
    </row>
    <row r="101" spans="1:8" ht="24" x14ac:dyDescent="0.2">
      <c r="A101" s="12">
        <v>1</v>
      </c>
      <c r="B101" s="31" t="s">
        <v>6</v>
      </c>
      <c r="C101" s="14" t="s">
        <v>111</v>
      </c>
      <c r="D101" s="14" t="s">
        <v>116</v>
      </c>
      <c r="E101" s="36" t="s">
        <v>9</v>
      </c>
      <c r="F101" s="15">
        <v>1.86</v>
      </c>
      <c r="G101" s="16">
        <v>0.74399999999999999</v>
      </c>
      <c r="H101" s="34"/>
    </row>
    <row r="102" spans="1:8" ht="24" x14ac:dyDescent="0.2">
      <c r="A102" s="12">
        <v>1</v>
      </c>
      <c r="B102" s="31" t="s">
        <v>6</v>
      </c>
      <c r="C102" s="14" t="s">
        <v>111</v>
      </c>
      <c r="D102" s="14" t="s">
        <v>117</v>
      </c>
      <c r="E102" s="36" t="s">
        <v>9</v>
      </c>
      <c r="F102" s="15">
        <v>0.23</v>
      </c>
      <c r="G102" s="16">
        <v>6.3E-2</v>
      </c>
      <c r="H102" s="34"/>
    </row>
    <row r="103" spans="1:8" x14ac:dyDescent="0.2">
      <c r="A103" s="12">
        <v>1</v>
      </c>
      <c r="B103" s="31" t="s">
        <v>6</v>
      </c>
      <c r="C103" s="14" t="s">
        <v>111</v>
      </c>
      <c r="D103" s="14" t="s">
        <v>118</v>
      </c>
      <c r="E103" s="36" t="s">
        <v>9</v>
      </c>
      <c r="F103" s="15">
        <v>0.87</v>
      </c>
      <c r="G103" s="16">
        <v>0.28199999999999997</v>
      </c>
      <c r="H103" s="34"/>
    </row>
    <row r="104" spans="1:8" ht="24" x14ac:dyDescent="0.2">
      <c r="A104" s="12">
        <v>1</v>
      </c>
      <c r="B104" s="31" t="s">
        <v>6</v>
      </c>
      <c r="C104" s="14" t="s">
        <v>111</v>
      </c>
      <c r="D104" s="14" t="s">
        <v>119</v>
      </c>
      <c r="E104" s="36" t="s">
        <v>9</v>
      </c>
      <c r="F104" s="15">
        <v>1.86</v>
      </c>
      <c r="G104" s="16">
        <v>0.56699999999999995</v>
      </c>
      <c r="H104" s="34"/>
    </row>
    <row r="105" spans="1:8" x14ac:dyDescent="0.2">
      <c r="A105" s="12">
        <v>1</v>
      </c>
      <c r="B105" s="31" t="s">
        <v>6</v>
      </c>
      <c r="C105" s="14" t="s">
        <v>111</v>
      </c>
      <c r="D105" s="14" t="s">
        <v>120</v>
      </c>
      <c r="E105" s="36" t="s">
        <v>9</v>
      </c>
      <c r="F105" s="15">
        <v>1.33</v>
      </c>
      <c r="G105" s="16">
        <v>0.504</v>
      </c>
      <c r="H105" s="34"/>
    </row>
    <row r="106" spans="1:8" ht="24" x14ac:dyDescent="0.2">
      <c r="A106" s="12">
        <v>1</v>
      </c>
      <c r="B106" s="31" t="s">
        <v>6</v>
      </c>
      <c r="C106" s="14" t="s">
        <v>111</v>
      </c>
      <c r="D106" s="14" t="s">
        <v>121</v>
      </c>
      <c r="E106" s="36" t="s">
        <v>9</v>
      </c>
      <c r="F106" s="15">
        <v>3.54</v>
      </c>
      <c r="G106" s="16">
        <v>0.77</v>
      </c>
      <c r="H106" s="34"/>
    </row>
    <row r="107" spans="1:8" ht="24" x14ac:dyDescent="0.2">
      <c r="A107" s="12">
        <v>1</v>
      </c>
      <c r="B107" s="31" t="s">
        <v>6</v>
      </c>
      <c r="C107" s="14" t="s">
        <v>111</v>
      </c>
      <c r="D107" s="14" t="s">
        <v>122</v>
      </c>
      <c r="E107" s="36" t="s">
        <v>9</v>
      </c>
      <c r="F107" s="15">
        <v>1.28</v>
      </c>
      <c r="G107" s="16">
        <v>0.45400000000000001</v>
      </c>
      <c r="H107" s="34"/>
    </row>
    <row r="108" spans="1:8" ht="24" x14ac:dyDescent="0.2">
      <c r="A108" s="12">
        <v>1</v>
      </c>
      <c r="B108" s="17" t="s">
        <v>6</v>
      </c>
      <c r="C108" s="37" t="s">
        <v>111</v>
      </c>
      <c r="D108" s="17" t="s">
        <v>123</v>
      </c>
      <c r="E108" s="36" t="s">
        <v>9</v>
      </c>
      <c r="F108" s="18">
        <v>0.48</v>
      </c>
      <c r="G108" s="19">
        <v>0.16700000000000001</v>
      </c>
      <c r="H108" s="34"/>
    </row>
    <row r="109" spans="1:8" ht="24" x14ac:dyDescent="0.2">
      <c r="A109" s="12">
        <v>1</v>
      </c>
      <c r="B109" s="17" t="s">
        <v>6</v>
      </c>
      <c r="C109" s="37" t="s">
        <v>111</v>
      </c>
      <c r="D109" s="17" t="s">
        <v>124</v>
      </c>
      <c r="E109" s="36" t="s">
        <v>9</v>
      </c>
      <c r="F109" s="18">
        <v>0.19</v>
      </c>
      <c r="G109" s="19">
        <v>0.16700000000000001</v>
      </c>
      <c r="H109" s="34"/>
    </row>
    <row r="110" spans="1:8" x14ac:dyDescent="0.2">
      <c r="A110" s="12">
        <v>1</v>
      </c>
      <c r="B110" s="17" t="s">
        <v>6</v>
      </c>
      <c r="C110" s="37" t="s">
        <v>111</v>
      </c>
      <c r="D110" s="17" t="s">
        <v>125</v>
      </c>
      <c r="E110" s="36" t="s">
        <v>9</v>
      </c>
      <c r="F110" s="18">
        <v>0.48</v>
      </c>
      <c r="G110" s="19">
        <v>0.16700000000000001</v>
      </c>
      <c r="H110" s="34"/>
    </row>
    <row r="111" spans="1:8" x14ac:dyDescent="0.2">
      <c r="A111" s="12">
        <v>1</v>
      </c>
      <c r="B111" s="17" t="s">
        <v>6</v>
      </c>
      <c r="C111" s="37" t="s">
        <v>111</v>
      </c>
      <c r="D111" s="17" t="s">
        <v>126</v>
      </c>
      <c r="E111" s="36" t="s">
        <v>9</v>
      </c>
      <c r="F111" s="18">
        <v>2.42</v>
      </c>
      <c r="G111" s="19">
        <v>5.6980000000000004</v>
      </c>
      <c r="H111" s="34"/>
    </row>
    <row r="112" spans="1:8" ht="36" x14ac:dyDescent="0.2">
      <c r="A112" s="12">
        <v>1</v>
      </c>
      <c r="B112" s="31" t="s">
        <v>6</v>
      </c>
      <c r="C112" s="14" t="s">
        <v>127</v>
      </c>
      <c r="D112" s="14" t="s">
        <v>128</v>
      </c>
      <c r="E112" s="36" t="s">
        <v>9</v>
      </c>
      <c r="F112" s="15">
        <v>0.2</v>
      </c>
      <c r="G112" s="16">
        <v>1.2999999999999999E-2</v>
      </c>
      <c r="H112" s="34"/>
    </row>
    <row r="113" spans="1:8" ht="36" x14ac:dyDescent="0.2">
      <c r="A113" s="12">
        <v>1</v>
      </c>
      <c r="B113" s="31" t="s">
        <v>6</v>
      </c>
      <c r="C113" s="14" t="s">
        <v>127</v>
      </c>
      <c r="D113" s="14" t="s">
        <v>129</v>
      </c>
      <c r="E113" s="36" t="s">
        <v>9</v>
      </c>
      <c r="F113" s="15">
        <v>1.83</v>
      </c>
      <c r="G113" s="16">
        <v>4.9000000000000002E-2</v>
      </c>
      <c r="H113" s="34"/>
    </row>
    <row r="114" spans="1:8" ht="36" x14ac:dyDescent="0.2">
      <c r="A114" s="12">
        <v>1</v>
      </c>
      <c r="B114" s="31" t="s">
        <v>6</v>
      </c>
      <c r="C114" s="14" t="s">
        <v>127</v>
      </c>
      <c r="D114" s="14" t="s">
        <v>130</v>
      </c>
      <c r="E114" s="36" t="s">
        <v>9</v>
      </c>
      <c r="F114" s="15">
        <v>0.11</v>
      </c>
      <c r="G114" s="16">
        <v>1.2999999999999999E-2</v>
      </c>
      <c r="H114" s="34"/>
    </row>
    <row r="115" spans="1:8" ht="24" x14ac:dyDescent="0.2">
      <c r="A115" s="12">
        <v>1</v>
      </c>
      <c r="B115" s="31" t="s">
        <v>6</v>
      </c>
      <c r="C115" s="14" t="s">
        <v>127</v>
      </c>
      <c r="D115" s="14" t="s">
        <v>131</v>
      </c>
      <c r="E115" s="36" t="s">
        <v>9</v>
      </c>
      <c r="F115" s="15">
        <v>2.0299999999999998</v>
      </c>
      <c r="G115" s="16">
        <v>0.123</v>
      </c>
      <c r="H115" s="34"/>
    </row>
    <row r="116" spans="1:8" ht="24" x14ac:dyDescent="0.2">
      <c r="A116" s="12">
        <v>1</v>
      </c>
      <c r="B116" s="17" t="s">
        <v>6</v>
      </c>
      <c r="C116" s="37" t="s">
        <v>127</v>
      </c>
      <c r="D116" s="17" t="s">
        <v>132</v>
      </c>
      <c r="E116" s="36" t="s">
        <v>9</v>
      </c>
      <c r="F116" s="18">
        <v>3.88</v>
      </c>
      <c r="G116" s="19">
        <v>6.2759999999999998</v>
      </c>
      <c r="H116" s="34"/>
    </row>
    <row r="117" spans="1:8" ht="24" x14ac:dyDescent="0.2">
      <c r="A117" s="12">
        <v>1</v>
      </c>
      <c r="B117" s="17" t="s">
        <v>6</v>
      </c>
      <c r="C117" s="37" t="s">
        <v>127</v>
      </c>
      <c r="D117" s="17" t="s">
        <v>133</v>
      </c>
      <c r="E117" s="36" t="s">
        <v>9</v>
      </c>
      <c r="F117" s="18">
        <v>0.87</v>
      </c>
      <c r="G117" s="19">
        <v>1.0269999999999999</v>
      </c>
      <c r="H117" s="34"/>
    </row>
    <row r="118" spans="1:8" ht="48" x14ac:dyDescent="0.2">
      <c r="A118" s="12">
        <v>1</v>
      </c>
      <c r="B118" s="31" t="s">
        <v>6</v>
      </c>
      <c r="C118" s="14" t="s">
        <v>134</v>
      </c>
      <c r="D118" s="14" t="s">
        <v>135</v>
      </c>
      <c r="E118" s="36" t="s">
        <v>9</v>
      </c>
      <c r="F118" s="15">
        <v>0.19</v>
      </c>
      <c r="G118" s="16">
        <v>6.7619999999999996</v>
      </c>
      <c r="H118" s="34"/>
    </row>
    <row r="119" spans="1:8" ht="48" x14ac:dyDescent="0.2">
      <c r="A119" s="12">
        <v>1</v>
      </c>
      <c r="B119" s="31" t="s">
        <v>6</v>
      </c>
      <c r="C119" s="14" t="s">
        <v>136</v>
      </c>
      <c r="D119" s="14" t="s">
        <v>137</v>
      </c>
      <c r="E119" s="36" t="s">
        <v>9</v>
      </c>
      <c r="F119" s="15">
        <v>0.19</v>
      </c>
      <c r="G119" s="16">
        <v>4.4809999999999999</v>
      </c>
      <c r="H119" s="34"/>
    </row>
    <row r="120" spans="1:8" ht="24" x14ac:dyDescent="0.2">
      <c r="A120" s="12">
        <v>1</v>
      </c>
      <c r="B120" s="36" t="s">
        <v>6</v>
      </c>
      <c r="C120" s="14" t="s">
        <v>138</v>
      </c>
      <c r="D120" s="36" t="s">
        <v>139</v>
      </c>
      <c r="E120" s="36" t="s">
        <v>9</v>
      </c>
      <c r="F120" s="63">
        <v>0.78</v>
      </c>
      <c r="G120" s="64">
        <v>0.28699999999999998</v>
      </c>
      <c r="H120" s="34"/>
    </row>
    <row r="121" spans="1:8" ht="36" x14ac:dyDescent="0.2">
      <c r="A121" s="12">
        <v>1</v>
      </c>
      <c r="B121" s="31" t="s">
        <v>6</v>
      </c>
      <c r="C121" s="14" t="s">
        <v>138</v>
      </c>
      <c r="D121" s="14" t="s">
        <v>140</v>
      </c>
      <c r="E121" s="36" t="s">
        <v>9</v>
      </c>
      <c r="F121" s="15">
        <v>0.19</v>
      </c>
      <c r="G121" s="16">
        <v>0.11</v>
      </c>
      <c r="H121" s="34"/>
    </row>
    <row r="122" spans="1:8" ht="48" x14ac:dyDescent="0.2">
      <c r="A122" s="12">
        <v>1</v>
      </c>
      <c r="B122" s="31" t="s">
        <v>6</v>
      </c>
      <c r="C122" s="14" t="s">
        <v>138</v>
      </c>
      <c r="D122" s="14" t="s">
        <v>141</v>
      </c>
      <c r="E122" s="36" t="s">
        <v>9</v>
      </c>
      <c r="F122" s="15">
        <v>1.29</v>
      </c>
      <c r="G122" s="16">
        <v>4.9000000000000002E-2</v>
      </c>
      <c r="H122" s="34"/>
    </row>
    <row r="123" spans="1:8" ht="36" x14ac:dyDescent="0.2">
      <c r="A123" s="12">
        <v>1</v>
      </c>
      <c r="B123" s="31" t="s">
        <v>6</v>
      </c>
      <c r="C123" s="14" t="s">
        <v>138</v>
      </c>
      <c r="D123" s="14" t="s">
        <v>142</v>
      </c>
      <c r="E123" s="36" t="s">
        <v>9</v>
      </c>
      <c r="F123" s="15">
        <v>0.95</v>
      </c>
      <c r="G123" s="16">
        <v>0.38100000000000001</v>
      </c>
      <c r="H123" s="34"/>
    </row>
    <row r="124" spans="1:8" ht="24" x14ac:dyDescent="0.2">
      <c r="A124" s="12">
        <v>1</v>
      </c>
      <c r="B124" s="31" t="s">
        <v>6</v>
      </c>
      <c r="C124" s="14" t="s">
        <v>138</v>
      </c>
      <c r="D124" s="14" t="s">
        <v>143</v>
      </c>
      <c r="E124" s="36" t="s">
        <v>9</v>
      </c>
      <c r="F124" s="15">
        <v>0.19</v>
      </c>
      <c r="G124" s="16">
        <v>1.02</v>
      </c>
      <c r="H124" s="34"/>
    </row>
    <row r="125" spans="1:8" ht="36" x14ac:dyDescent="0.2">
      <c r="A125" s="12">
        <v>1</v>
      </c>
      <c r="B125" s="31" t="s">
        <v>6</v>
      </c>
      <c r="C125" s="14" t="s">
        <v>138</v>
      </c>
      <c r="D125" s="14" t="s">
        <v>144</v>
      </c>
      <c r="E125" s="36" t="s">
        <v>9</v>
      </c>
      <c r="F125" s="15">
        <v>0.19</v>
      </c>
      <c r="G125" s="16">
        <v>1.119</v>
      </c>
      <c r="H125" s="34"/>
    </row>
    <row r="126" spans="1:8" ht="36" x14ac:dyDescent="0.2">
      <c r="A126" s="12">
        <v>1</v>
      </c>
      <c r="B126" s="31" t="s">
        <v>6</v>
      </c>
      <c r="C126" s="14" t="s">
        <v>138</v>
      </c>
      <c r="D126" s="14" t="s">
        <v>145</v>
      </c>
      <c r="E126" s="36" t="s">
        <v>9</v>
      </c>
      <c r="F126" s="15">
        <v>1.1499999999999999</v>
      </c>
      <c r="G126" s="16">
        <v>3.6999999999999998E-2</v>
      </c>
      <c r="H126" s="34"/>
    </row>
    <row r="127" spans="1:8" ht="24" x14ac:dyDescent="0.2">
      <c r="A127" s="12">
        <v>1</v>
      </c>
      <c r="B127" s="17" t="s">
        <v>6</v>
      </c>
      <c r="C127" s="37" t="s">
        <v>138</v>
      </c>
      <c r="D127" s="17" t="s">
        <v>146</v>
      </c>
      <c r="E127" s="36" t="s">
        <v>9</v>
      </c>
      <c r="F127" s="18">
        <v>0.97</v>
      </c>
      <c r="G127" s="19">
        <v>0.25700000000000001</v>
      </c>
      <c r="H127" s="34"/>
    </row>
    <row r="128" spans="1:8" ht="24" x14ac:dyDescent="0.2">
      <c r="A128" s="12">
        <v>1</v>
      </c>
      <c r="B128" s="36" t="s">
        <v>6</v>
      </c>
      <c r="C128" s="14" t="s">
        <v>147</v>
      </c>
      <c r="D128" s="36" t="s">
        <v>148</v>
      </c>
      <c r="E128" s="36" t="s">
        <v>9</v>
      </c>
      <c r="F128" s="63">
        <v>1.84</v>
      </c>
      <c r="G128" s="64">
        <v>0.17199999999999999</v>
      </c>
      <c r="H128" s="34"/>
    </row>
    <row r="129" spans="1:8" ht="24" x14ac:dyDescent="0.2">
      <c r="A129" s="12">
        <v>1</v>
      </c>
      <c r="B129" s="36" t="s">
        <v>6</v>
      </c>
      <c r="C129" s="14" t="s">
        <v>147</v>
      </c>
      <c r="D129" s="36" t="s">
        <v>149</v>
      </c>
      <c r="E129" s="36" t="s">
        <v>9</v>
      </c>
      <c r="F129" s="63">
        <v>1.55</v>
      </c>
      <c r="G129" s="64">
        <v>0.29499999999999998</v>
      </c>
      <c r="H129" s="34"/>
    </row>
    <row r="130" spans="1:8" ht="24" x14ac:dyDescent="0.2">
      <c r="A130" s="12">
        <v>1</v>
      </c>
      <c r="B130" s="31" t="s">
        <v>6</v>
      </c>
      <c r="C130" s="14" t="s">
        <v>147</v>
      </c>
      <c r="D130" s="14" t="s">
        <v>150</v>
      </c>
      <c r="E130" s="36" t="s">
        <v>9</v>
      </c>
      <c r="F130" s="15">
        <v>2.5499999999999998</v>
      </c>
      <c r="G130" s="16">
        <v>0.60399999999999998</v>
      </c>
      <c r="H130" s="34"/>
    </row>
    <row r="131" spans="1:8" ht="24" x14ac:dyDescent="0.2">
      <c r="A131" s="12">
        <v>1</v>
      </c>
      <c r="B131" s="31" t="s">
        <v>6</v>
      </c>
      <c r="C131" s="14" t="s">
        <v>147</v>
      </c>
      <c r="D131" s="14" t="s">
        <v>151</v>
      </c>
      <c r="E131" s="36" t="s">
        <v>91</v>
      </c>
      <c r="F131" s="15">
        <v>0.39</v>
      </c>
      <c r="G131" s="16">
        <v>2.7069999999999999</v>
      </c>
      <c r="H131" s="34"/>
    </row>
    <row r="132" spans="1:8" ht="24" x14ac:dyDescent="0.2">
      <c r="A132" s="12">
        <v>1</v>
      </c>
      <c r="B132" s="31" t="s">
        <v>6</v>
      </c>
      <c r="C132" s="14" t="s">
        <v>147</v>
      </c>
      <c r="D132" s="14" t="s">
        <v>152</v>
      </c>
      <c r="E132" s="36" t="s">
        <v>9</v>
      </c>
      <c r="F132" s="15">
        <v>0.67</v>
      </c>
      <c r="G132" s="16">
        <v>0.54</v>
      </c>
      <c r="H132" s="34"/>
    </row>
    <row r="133" spans="1:8" ht="24" x14ac:dyDescent="0.2">
      <c r="A133" s="12">
        <v>1</v>
      </c>
      <c r="B133" s="31" t="s">
        <v>6</v>
      </c>
      <c r="C133" s="14" t="s">
        <v>147</v>
      </c>
      <c r="D133" s="14" t="s">
        <v>153</v>
      </c>
      <c r="E133" s="36" t="s">
        <v>9</v>
      </c>
      <c r="F133" s="15">
        <v>1.33</v>
      </c>
      <c r="G133" s="16">
        <v>0.222</v>
      </c>
      <c r="H133" s="34"/>
    </row>
    <row r="134" spans="1:8" ht="24" x14ac:dyDescent="0.2">
      <c r="A134" s="12">
        <v>1</v>
      </c>
      <c r="B134" s="31" t="s">
        <v>6</v>
      </c>
      <c r="C134" s="14" t="s">
        <v>147</v>
      </c>
      <c r="D134" s="14" t="s">
        <v>154</v>
      </c>
      <c r="E134" s="36" t="s">
        <v>9</v>
      </c>
      <c r="F134" s="15">
        <v>1.87</v>
      </c>
      <c r="G134" s="16">
        <v>1.1779999999999999</v>
      </c>
      <c r="H134" s="34"/>
    </row>
    <row r="135" spans="1:8" ht="36" x14ac:dyDescent="0.2">
      <c r="A135" s="12">
        <v>1</v>
      </c>
      <c r="B135" s="31" t="s">
        <v>6</v>
      </c>
      <c r="C135" s="14" t="s">
        <v>147</v>
      </c>
      <c r="D135" s="14" t="s">
        <v>155</v>
      </c>
      <c r="E135" s="36" t="s">
        <v>9</v>
      </c>
      <c r="F135" s="15">
        <v>0.5</v>
      </c>
      <c r="G135" s="16">
        <v>0.89700000000000002</v>
      </c>
      <c r="H135" s="34"/>
    </row>
    <row r="136" spans="1:8" ht="24" x14ac:dyDescent="0.2">
      <c r="A136" s="12">
        <v>1</v>
      </c>
      <c r="B136" s="31" t="s">
        <v>6</v>
      </c>
      <c r="C136" s="14" t="s">
        <v>147</v>
      </c>
      <c r="D136" s="14" t="s">
        <v>156</v>
      </c>
      <c r="E136" s="36" t="s">
        <v>9</v>
      </c>
      <c r="F136" s="15">
        <v>1.49</v>
      </c>
      <c r="G136" s="16">
        <v>0.82099999999999995</v>
      </c>
      <c r="H136" s="34"/>
    </row>
    <row r="137" spans="1:8" ht="24" x14ac:dyDescent="0.2">
      <c r="A137" s="12">
        <v>1</v>
      </c>
      <c r="B137" s="31" t="s">
        <v>6</v>
      </c>
      <c r="C137" s="14" t="s">
        <v>147</v>
      </c>
      <c r="D137" s="14" t="s">
        <v>157</v>
      </c>
      <c r="E137" s="36" t="s">
        <v>9</v>
      </c>
      <c r="F137" s="15">
        <v>0.81</v>
      </c>
      <c r="G137" s="16">
        <v>0.17100000000000001</v>
      </c>
      <c r="H137" s="34"/>
    </row>
    <row r="138" spans="1:8" ht="24" x14ac:dyDescent="0.2">
      <c r="A138" s="12">
        <v>1</v>
      </c>
      <c r="B138" s="17" t="s">
        <v>6</v>
      </c>
      <c r="C138" s="37" t="s">
        <v>147</v>
      </c>
      <c r="D138" s="17" t="s">
        <v>158</v>
      </c>
      <c r="E138" s="36" t="s">
        <v>9</v>
      </c>
      <c r="F138" s="18">
        <v>0.48</v>
      </c>
      <c r="G138" s="19">
        <v>0.193</v>
      </c>
      <c r="H138" s="34"/>
    </row>
    <row r="139" spans="1:8" ht="24" x14ac:dyDescent="0.2">
      <c r="A139" s="12">
        <v>1</v>
      </c>
      <c r="B139" s="17" t="s">
        <v>6</v>
      </c>
      <c r="C139" s="37" t="s">
        <v>147</v>
      </c>
      <c r="D139" s="17" t="s">
        <v>159</v>
      </c>
      <c r="E139" s="36" t="s">
        <v>9</v>
      </c>
      <c r="F139" s="18">
        <v>1.55</v>
      </c>
      <c r="G139" s="19">
        <v>0.16700000000000001</v>
      </c>
      <c r="H139" s="34"/>
    </row>
    <row r="140" spans="1:8" ht="24" x14ac:dyDescent="0.2">
      <c r="A140" s="12">
        <v>1</v>
      </c>
      <c r="B140" s="17" t="s">
        <v>6</v>
      </c>
      <c r="C140" s="37" t="s">
        <v>147</v>
      </c>
      <c r="D140" s="17" t="s">
        <v>160</v>
      </c>
      <c r="E140" s="36" t="s">
        <v>9</v>
      </c>
      <c r="F140" s="18">
        <v>2.9</v>
      </c>
      <c r="G140" s="19">
        <v>14.348000000000001</v>
      </c>
      <c r="H140" s="34"/>
    </row>
    <row r="141" spans="1:8" ht="48" x14ac:dyDescent="0.2">
      <c r="A141" s="12">
        <v>1</v>
      </c>
      <c r="B141" s="31" t="s">
        <v>6</v>
      </c>
      <c r="C141" s="14" t="s">
        <v>161</v>
      </c>
      <c r="D141" s="14" t="s">
        <v>162</v>
      </c>
      <c r="E141" s="36" t="s">
        <v>9</v>
      </c>
      <c r="F141" s="15">
        <v>1.08</v>
      </c>
      <c r="G141" s="16">
        <v>0.13500000000000001</v>
      </c>
      <c r="H141" s="34"/>
    </row>
    <row r="142" spans="1:8" ht="48" x14ac:dyDescent="0.2">
      <c r="A142" s="12">
        <v>1</v>
      </c>
      <c r="B142" s="31" t="s">
        <v>6</v>
      </c>
      <c r="C142" s="14" t="s">
        <v>161</v>
      </c>
      <c r="D142" s="14" t="s">
        <v>163</v>
      </c>
      <c r="E142" s="36" t="s">
        <v>9</v>
      </c>
      <c r="F142" s="15">
        <v>0.41</v>
      </c>
      <c r="G142" s="16">
        <v>4.9000000000000002E-2</v>
      </c>
      <c r="H142" s="34"/>
    </row>
    <row r="143" spans="1:8" ht="24" x14ac:dyDescent="0.2">
      <c r="A143" s="12">
        <v>1</v>
      </c>
      <c r="B143" s="31" t="s">
        <v>6</v>
      </c>
      <c r="C143" s="14" t="s">
        <v>164</v>
      </c>
      <c r="D143" s="14" t="s">
        <v>165</v>
      </c>
      <c r="E143" s="36" t="s">
        <v>9</v>
      </c>
      <c r="F143" s="15">
        <v>0.48</v>
      </c>
      <c r="G143" s="16">
        <v>1.1519999999999999</v>
      </c>
      <c r="H143" s="34"/>
    </row>
    <row r="144" spans="1:8" ht="24" x14ac:dyDescent="0.2">
      <c r="A144" s="12">
        <v>1</v>
      </c>
      <c r="B144" s="31" t="s">
        <v>6</v>
      </c>
      <c r="C144" s="14" t="s">
        <v>164</v>
      </c>
      <c r="D144" s="14" t="s">
        <v>166</v>
      </c>
      <c r="E144" s="36" t="s">
        <v>9</v>
      </c>
      <c r="F144" s="15">
        <v>0.48</v>
      </c>
      <c r="G144" s="16">
        <v>0.58899999999999997</v>
      </c>
      <c r="H144" s="34"/>
    </row>
    <row r="145" spans="1:8" ht="24" x14ac:dyDescent="0.2">
      <c r="A145" s="12">
        <v>1</v>
      </c>
      <c r="B145" s="31" t="s">
        <v>6</v>
      </c>
      <c r="C145" s="14" t="s">
        <v>164</v>
      </c>
      <c r="D145" s="14" t="s">
        <v>167</v>
      </c>
      <c r="E145" s="36" t="s">
        <v>9</v>
      </c>
      <c r="F145" s="15">
        <v>0.75</v>
      </c>
      <c r="G145" s="16">
        <v>0.09</v>
      </c>
      <c r="H145" s="34"/>
    </row>
    <row r="146" spans="1:8" ht="24" x14ac:dyDescent="0.2">
      <c r="A146" s="12">
        <v>1</v>
      </c>
      <c r="B146" s="31" t="s">
        <v>6</v>
      </c>
      <c r="C146" s="14" t="s">
        <v>164</v>
      </c>
      <c r="D146" s="14" t="s">
        <v>168</v>
      </c>
      <c r="E146" s="36" t="s">
        <v>9</v>
      </c>
      <c r="F146" s="15">
        <v>1.57</v>
      </c>
      <c r="G146" s="16">
        <v>0.25700000000000001</v>
      </c>
      <c r="H146" s="34"/>
    </row>
    <row r="147" spans="1:8" ht="24" x14ac:dyDescent="0.2">
      <c r="A147" s="12">
        <v>1</v>
      </c>
      <c r="B147" s="31" t="s">
        <v>6</v>
      </c>
      <c r="C147" s="14" t="s">
        <v>164</v>
      </c>
      <c r="D147" s="14" t="s">
        <v>169</v>
      </c>
      <c r="E147" s="36" t="s">
        <v>9</v>
      </c>
      <c r="F147" s="15">
        <v>0.19</v>
      </c>
      <c r="G147" s="16">
        <v>0.16700000000000001</v>
      </c>
      <c r="H147" s="34"/>
    </row>
    <row r="148" spans="1:8" ht="24" x14ac:dyDescent="0.2">
      <c r="A148" s="12">
        <v>1</v>
      </c>
      <c r="B148" s="31" t="s">
        <v>6</v>
      </c>
      <c r="C148" s="14" t="s">
        <v>164</v>
      </c>
      <c r="D148" s="14" t="s">
        <v>170</v>
      </c>
      <c r="E148" s="36" t="s">
        <v>91</v>
      </c>
      <c r="F148" s="15">
        <v>0.68</v>
      </c>
      <c r="G148" s="16">
        <v>1.258</v>
      </c>
      <c r="H148" s="34"/>
    </row>
    <row r="149" spans="1:8" ht="24" x14ac:dyDescent="0.2">
      <c r="A149" s="12">
        <v>1</v>
      </c>
      <c r="B149" s="31" t="s">
        <v>6</v>
      </c>
      <c r="C149" s="14" t="s">
        <v>164</v>
      </c>
      <c r="D149" s="14" t="s">
        <v>171</v>
      </c>
      <c r="E149" s="36" t="s">
        <v>9</v>
      </c>
      <c r="F149" s="15">
        <v>0.19</v>
      </c>
      <c r="G149" s="16">
        <v>0.75600000000000001</v>
      </c>
      <c r="H149" s="34"/>
    </row>
    <row r="150" spans="1:8" x14ac:dyDescent="0.2">
      <c r="A150" s="12">
        <v>1</v>
      </c>
      <c r="B150" s="36" t="s">
        <v>6</v>
      </c>
      <c r="C150" s="14" t="s">
        <v>172</v>
      </c>
      <c r="D150" s="36" t="s">
        <v>173</v>
      </c>
      <c r="E150" s="36" t="s">
        <v>9</v>
      </c>
      <c r="F150" s="63">
        <v>0.19</v>
      </c>
      <c r="G150" s="64">
        <v>0.77300000000000002</v>
      </c>
      <c r="H150" s="34"/>
    </row>
    <row r="151" spans="1:8" ht="24" x14ac:dyDescent="0.2">
      <c r="A151" s="12">
        <v>1</v>
      </c>
      <c r="B151" s="31" t="s">
        <v>6</v>
      </c>
      <c r="C151" s="14" t="s">
        <v>172</v>
      </c>
      <c r="D151" s="14" t="s">
        <v>174</v>
      </c>
      <c r="E151" s="36" t="s">
        <v>9</v>
      </c>
      <c r="F151" s="15">
        <v>0.27</v>
      </c>
      <c r="G151" s="16">
        <v>6.4000000000000001E-2</v>
      </c>
      <c r="H151" s="34"/>
    </row>
    <row r="152" spans="1:8" ht="24" x14ac:dyDescent="0.2">
      <c r="A152" s="12">
        <v>1</v>
      </c>
      <c r="B152" s="31" t="s">
        <v>6</v>
      </c>
      <c r="C152" s="14" t="s">
        <v>172</v>
      </c>
      <c r="D152" s="14" t="s">
        <v>175</v>
      </c>
      <c r="E152" s="36" t="s">
        <v>9</v>
      </c>
      <c r="F152" s="15">
        <v>0.46</v>
      </c>
      <c r="G152" s="16">
        <v>0.114</v>
      </c>
      <c r="H152" s="34"/>
    </row>
    <row r="153" spans="1:8" ht="24" x14ac:dyDescent="0.2">
      <c r="A153" s="12">
        <v>1</v>
      </c>
      <c r="B153" s="31" t="s">
        <v>6</v>
      </c>
      <c r="C153" s="14" t="s">
        <v>172</v>
      </c>
      <c r="D153" s="14" t="s">
        <v>176</v>
      </c>
      <c r="E153" s="36" t="s">
        <v>9</v>
      </c>
      <c r="F153" s="15">
        <v>0.23</v>
      </c>
      <c r="G153" s="16">
        <v>5.0999999999999997E-2</v>
      </c>
      <c r="H153" s="34"/>
    </row>
    <row r="154" spans="1:8" ht="24" x14ac:dyDescent="0.2">
      <c r="A154" s="12">
        <v>1</v>
      </c>
      <c r="B154" s="31" t="s">
        <v>6</v>
      </c>
      <c r="C154" s="14" t="s">
        <v>172</v>
      </c>
      <c r="D154" s="14" t="s">
        <v>177</v>
      </c>
      <c r="E154" s="36" t="s">
        <v>9</v>
      </c>
      <c r="F154" s="15">
        <v>0.64</v>
      </c>
      <c r="G154" s="16">
        <v>0.127</v>
      </c>
      <c r="H154" s="34"/>
    </row>
    <row r="155" spans="1:8" ht="36" x14ac:dyDescent="0.2">
      <c r="A155" s="12">
        <v>1</v>
      </c>
      <c r="B155" s="31" t="s">
        <v>6</v>
      </c>
      <c r="C155" s="14" t="s">
        <v>172</v>
      </c>
      <c r="D155" s="14" t="s">
        <v>178</v>
      </c>
      <c r="E155" s="36" t="s">
        <v>9</v>
      </c>
      <c r="F155" s="15">
        <v>0.24</v>
      </c>
      <c r="G155" s="16">
        <v>1.4159999999999999</v>
      </c>
      <c r="H155" s="34"/>
    </row>
    <row r="156" spans="1:8" ht="36" x14ac:dyDescent="0.2">
      <c r="A156" s="12">
        <v>1</v>
      </c>
      <c r="B156" s="31" t="s">
        <v>6</v>
      </c>
      <c r="C156" s="14" t="s">
        <v>172</v>
      </c>
      <c r="D156" s="14" t="s">
        <v>179</v>
      </c>
      <c r="E156" s="36" t="s">
        <v>9</v>
      </c>
      <c r="F156" s="15">
        <v>1.28</v>
      </c>
      <c r="G156" s="16">
        <v>0.61199999999999999</v>
      </c>
      <c r="H156" s="34"/>
    </row>
    <row r="157" spans="1:8" ht="24" x14ac:dyDescent="0.2">
      <c r="A157" s="12">
        <v>1</v>
      </c>
      <c r="B157" s="31" t="s">
        <v>6</v>
      </c>
      <c r="C157" s="14" t="s">
        <v>172</v>
      </c>
      <c r="D157" s="14" t="s">
        <v>180</v>
      </c>
      <c r="E157" s="36" t="s">
        <v>9</v>
      </c>
      <c r="F157" s="15">
        <v>0.64</v>
      </c>
      <c r="G157" s="16">
        <v>0.127</v>
      </c>
      <c r="H157" s="34"/>
    </row>
    <row r="158" spans="1:8" ht="24.75" thickBot="1" x14ac:dyDescent="0.25">
      <c r="A158" s="62">
        <v>1</v>
      </c>
      <c r="B158" s="17" t="s">
        <v>6</v>
      </c>
      <c r="C158" s="37" t="s">
        <v>172</v>
      </c>
      <c r="D158" s="17" t="s">
        <v>181</v>
      </c>
      <c r="E158" s="36" t="s">
        <v>9</v>
      </c>
      <c r="F158" s="65">
        <v>1.93</v>
      </c>
      <c r="G158" s="66">
        <v>0.25700000000000001</v>
      </c>
      <c r="H158" s="34"/>
    </row>
    <row r="159" spans="1:8" ht="12.75" customHeight="1" thickBot="1" x14ac:dyDescent="0.25">
      <c r="A159" s="45">
        <f>SUM(A160:A211)</f>
        <v>52</v>
      </c>
      <c r="B159" s="185" t="s">
        <v>2008</v>
      </c>
      <c r="C159" s="186"/>
      <c r="D159" s="186"/>
      <c r="E159" s="187"/>
      <c r="F159" s="83">
        <f>SUM(F160:F211)</f>
        <v>70.000000000000014</v>
      </c>
      <c r="G159" s="83">
        <f>SUM(G160:G211)</f>
        <v>52.003999999999998</v>
      </c>
      <c r="H159" s="34"/>
    </row>
    <row r="160" spans="1:8" ht="24" x14ac:dyDescent="0.2">
      <c r="A160" s="8">
        <v>1</v>
      </c>
      <c r="B160" s="14" t="s">
        <v>182</v>
      </c>
      <c r="C160" s="14" t="s">
        <v>183</v>
      </c>
      <c r="D160" s="14" t="s">
        <v>184</v>
      </c>
      <c r="E160" s="36" t="s">
        <v>91</v>
      </c>
      <c r="F160" s="67">
        <v>0.18</v>
      </c>
      <c r="G160" s="68">
        <v>0.77</v>
      </c>
      <c r="H160" s="34"/>
    </row>
    <row r="161" spans="1:8" x14ac:dyDescent="0.2">
      <c r="A161" s="12">
        <v>1</v>
      </c>
      <c r="B161" s="14" t="s">
        <v>182</v>
      </c>
      <c r="C161" s="14" t="s">
        <v>183</v>
      </c>
      <c r="D161" s="14" t="s">
        <v>185</v>
      </c>
      <c r="E161" s="36" t="s">
        <v>91</v>
      </c>
      <c r="F161" s="20">
        <v>0.18</v>
      </c>
      <c r="G161" s="21">
        <v>0.79</v>
      </c>
      <c r="H161" s="34"/>
    </row>
    <row r="162" spans="1:8" x14ac:dyDescent="0.2">
      <c r="A162" s="12">
        <v>1</v>
      </c>
      <c r="B162" s="14" t="s">
        <v>182</v>
      </c>
      <c r="C162" s="14" t="s">
        <v>183</v>
      </c>
      <c r="D162" s="14" t="s">
        <v>186</v>
      </c>
      <c r="E162" s="36" t="s">
        <v>91</v>
      </c>
      <c r="F162" s="20">
        <v>4.9800000000000004</v>
      </c>
      <c r="G162" s="21">
        <v>2.7069999999999999</v>
      </c>
      <c r="H162" s="34"/>
    </row>
    <row r="163" spans="1:8" ht="36" x14ac:dyDescent="0.2">
      <c r="A163" s="12">
        <v>1</v>
      </c>
      <c r="B163" s="14" t="s">
        <v>182</v>
      </c>
      <c r="C163" s="14" t="s">
        <v>183</v>
      </c>
      <c r="D163" s="14" t="s">
        <v>187</v>
      </c>
      <c r="E163" s="36" t="s">
        <v>91</v>
      </c>
      <c r="F163" s="20">
        <v>0.18</v>
      </c>
      <c r="G163" s="21">
        <v>0.84799999999999998</v>
      </c>
      <c r="H163" s="34"/>
    </row>
    <row r="164" spans="1:8" ht="36" x14ac:dyDescent="0.2">
      <c r="A164" s="12">
        <v>1</v>
      </c>
      <c r="B164" s="14" t="s">
        <v>182</v>
      </c>
      <c r="C164" s="14" t="s">
        <v>183</v>
      </c>
      <c r="D164" s="14" t="s">
        <v>188</v>
      </c>
      <c r="E164" s="36" t="s">
        <v>91</v>
      </c>
      <c r="F164" s="20">
        <v>4.7699999999999996</v>
      </c>
      <c r="G164" s="21">
        <v>5.1639999999999997</v>
      </c>
      <c r="H164" s="34"/>
    </row>
    <row r="165" spans="1:8" ht="24" x14ac:dyDescent="0.2">
      <c r="A165" s="12">
        <v>1</v>
      </c>
      <c r="B165" s="14" t="s">
        <v>182</v>
      </c>
      <c r="C165" s="14" t="s">
        <v>183</v>
      </c>
      <c r="D165" s="14" t="s">
        <v>189</v>
      </c>
      <c r="E165" s="36" t="s">
        <v>91</v>
      </c>
      <c r="F165" s="20">
        <v>0.18</v>
      </c>
      <c r="G165" s="21">
        <v>0.77</v>
      </c>
      <c r="H165" s="34"/>
    </row>
    <row r="166" spans="1:8" ht="36" x14ac:dyDescent="0.2">
      <c r="A166" s="12">
        <v>1</v>
      </c>
      <c r="B166" s="14" t="s">
        <v>182</v>
      </c>
      <c r="C166" s="14" t="s">
        <v>183</v>
      </c>
      <c r="D166" s="14" t="s">
        <v>190</v>
      </c>
      <c r="E166" s="36" t="s">
        <v>91</v>
      </c>
      <c r="F166" s="20">
        <v>0.18</v>
      </c>
      <c r="G166" s="21">
        <v>0.78</v>
      </c>
      <c r="H166" s="34"/>
    </row>
    <row r="167" spans="1:8" ht="36" x14ac:dyDescent="0.2">
      <c r="A167" s="12">
        <v>1</v>
      </c>
      <c r="B167" s="14" t="s">
        <v>182</v>
      </c>
      <c r="C167" s="14" t="s">
        <v>183</v>
      </c>
      <c r="D167" s="14" t="s">
        <v>191</v>
      </c>
      <c r="E167" s="36" t="s">
        <v>91</v>
      </c>
      <c r="F167" s="20">
        <v>0.18</v>
      </c>
      <c r="G167" s="21">
        <v>0.84799999999999998</v>
      </c>
      <c r="H167" s="34"/>
    </row>
    <row r="168" spans="1:8" ht="24" x14ac:dyDescent="0.2">
      <c r="A168" s="12">
        <v>1</v>
      </c>
      <c r="B168" s="14" t="s">
        <v>182</v>
      </c>
      <c r="C168" s="14" t="s">
        <v>183</v>
      </c>
      <c r="D168" s="14" t="s">
        <v>192</v>
      </c>
      <c r="E168" s="36" t="s">
        <v>91</v>
      </c>
      <c r="F168" s="20">
        <v>0.18</v>
      </c>
      <c r="G168" s="21">
        <v>0.78</v>
      </c>
      <c r="H168" s="34"/>
    </row>
    <row r="169" spans="1:8" ht="24" x14ac:dyDescent="0.2">
      <c r="A169" s="12">
        <v>1</v>
      </c>
      <c r="B169" s="14" t="s">
        <v>182</v>
      </c>
      <c r="C169" s="14" t="s">
        <v>183</v>
      </c>
      <c r="D169" s="14" t="s">
        <v>193</v>
      </c>
      <c r="E169" s="36" t="s">
        <v>91</v>
      </c>
      <c r="F169" s="20">
        <v>0.8</v>
      </c>
      <c r="G169" s="21">
        <v>3.677</v>
      </c>
      <c r="H169" s="34"/>
    </row>
    <row r="170" spans="1:8" ht="36" x14ac:dyDescent="0.2">
      <c r="A170" s="12">
        <v>1</v>
      </c>
      <c r="B170" s="14" t="s">
        <v>182</v>
      </c>
      <c r="C170" s="14" t="s">
        <v>183</v>
      </c>
      <c r="D170" s="14" t="s">
        <v>194</v>
      </c>
      <c r="E170" s="36" t="s">
        <v>91</v>
      </c>
      <c r="F170" s="20">
        <v>0.18</v>
      </c>
      <c r="G170" s="21">
        <v>0.78</v>
      </c>
      <c r="H170" s="34"/>
    </row>
    <row r="171" spans="1:8" ht="24" x14ac:dyDescent="0.2">
      <c r="A171" s="12">
        <v>1</v>
      </c>
      <c r="B171" s="14" t="s">
        <v>182</v>
      </c>
      <c r="C171" s="14" t="s">
        <v>183</v>
      </c>
      <c r="D171" s="14" t="s">
        <v>195</v>
      </c>
      <c r="E171" s="36" t="s">
        <v>91</v>
      </c>
      <c r="F171" s="20">
        <v>0.18</v>
      </c>
      <c r="G171" s="21">
        <v>0.77</v>
      </c>
      <c r="H171" s="34"/>
    </row>
    <row r="172" spans="1:8" ht="36" x14ac:dyDescent="0.2">
      <c r="A172" s="12">
        <v>1</v>
      </c>
      <c r="B172" s="14" t="s">
        <v>182</v>
      </c>
      <c r="C172" s="14" t="s">
        <v>183</v>
      </c>
      <c r="D172" s="14" t="s">
        <v>196</v>
      </c>
      <c r="E172" s="36" t="s">
        <v>91</v>
      </c>
      <c r="F172" s="20">
        <v>0.18</v>
      </c>
      <c r="G172" s="21">
        <v>0.78</v>
      </c>
      <c r="H172" s="34"/>
    </row>
    <row r="173" spans="1:8" ht="36" x14ac:dyDescent="0.2">
      <c r="A173" s="12">
        <v>1</v>
      </c>
      <c r="B173" s="14" t="s">
        <v>182</v>
      </c>
      <c r="C173" s="14" t="s">
        <v>183</v>
      </c>
      <c r="D173" s="14" t="s">
        <v>197</v>
      </c>
      <c r="E173" s="36" t="s">
        <v>91</v>
      </c>
      <c r="F173" s="20">
        <v>0.18</v>
      </c>
      <c r="G173" s="21">
        <v>0.84799999999999998</v>
      </c>
      <c r="H173" s="34"/>
    </row>
    <row r="174" spans="1:8" ht="36" x14ac:dyDescent="0.2">
      <c r="A174" s="12">
        <v>1</v>
      </c>
      <c r="B174" s="14" t="s">
        <v>182</v>
      </c>
      <c r="C174" s="14" t="s">
        <v>183</v>
      </c>
      <c r="D174" s="14" t="s">
        <v>198</v>
      </c>
      <c r="E174" s="36" t="s">
        <v>91</v>
      </c>
      <c r="F174" s="20">
        <v>0.18</v>
      </c>
      <c r="G174" s="21">
        <v>0.78</v>
      </c>
      <c r="H174" s="34"/>
    </row>
    <row r="175" spans="1:8" ht="36" x14ac:dyDescent="0.2">
      <c r="A175" s="12">
        <v>1</v>
      </c>
      <c r="B175" s="14" t="s">
        <v>182</v>
      </c>
      <c r="C175" s="14" t="s">
        <v>183</v>
      </c>
      <c r="D175" s="14" t="s">
        <v>199</v>
      </c>
      <c r="E175" s="36" t="s">
        <v>9</v>
      </c>
      <c r="F175" s="20">
        <v>4.5199999999999996</v>
      </c>
      <c r="G175" s="21">
        <v>4.1390000000000002</v>
      </c>
      <c r="H175" s="34"/>
    </row>
    <row r="176" spans="1:8" ht="24" x14ac:dyDescent="0.2">
      <c r="A176" s="12">
        <v>1</v>
      </c>
      <c r="B176" s="14" t="s">
        <v>182</v>
      </c>
      <c r="C176" s="14" t="s">
        <v>183</v>
      </c>
      <c r="D176" s="14" t="s">
        <v>200</v>
      </c>
      <c r="E176" s="36" t="s">
        <v>9</v>
      </c>
      <c r="F176" s="20">
        <v>0.18</v>
      </c>
      <c r="G176" s="21">
        <v>0.84799999999999998</v>
      </c>
      <c r="H176" s="34"/>
    </row>
    <row r="177" spans="1:8" ht="24" x14ac:dyDescent="0.2">
      <c r="A177" s="12">
        <v>1</v>
      </c>
      <c r="B177" s="17" t="s">
        <v>182</v>
      </c>
      <c r="C177" s="37" t="s">
        <v>183</v>
      </c>
      <c r="D177" s="17" t="s">
        <v>201</v>
      </c>
      <c r="E177" s="36" t="s">
        <v>202</v>
      </c>
      <c r="F177" s="18">
        <v>1.3</v>
      </c>
      <c r="G177" s="19">
        <v>2.2410000000000001</v>
      </c>
      <c r="H177" s="34"/>
    </row>
    <row r="178" spans="1:8" ht="24" x14ac:dyDescent="0.2">
      <c r="A178" s="12">
        <v>1</v>
      </c>
      <c r="B178" s="17" t="s">
        <v>182</v>
      </c>
      <c r="C178" s="37" t="s">
        <v>183</v>
      </c>
      <c r="D178" s="17" t="s">
        <v>203</v>
      </c>
      <c r="E178" s="36" t="s">
        <v>204</v>
      </c>
      <c r="F178" s="18">
        <v>3.82</v>
      </c>
      <c r="G178" s="19">
        <v>0.16300000000000001</v>
      </c>
      <c r="H178" s="34"/>
    </row>
    <row r="179" spans="1:8" ht="24" x14ac:dyDescent="0.2">
      <c r="A179" s="12">
        <v>1</v>
      </c>
      <c r="B179" s="17" t="s">
        <v>182</v>
      </c>
      <c r="C179" s="37" t="s">
        <v>183</v>
      </c>
      <c r="D179" s="17" t="s">
        <v>205</v>
      </c>
      <c r="E179" s="36" t="s">
        <v>204</v>
      </c>
      <c r="F179" s="18">
        <v>3.02</v>
      </c>
      <c r="G179" s="19">
        <v>1.19</v>
      </c>
      <c r="H179" s="34"/>
    </row>
    <row r="180" spans="1:8" ht="24" x14ac:dyDescent="0.2">
      <c r="A180" s="12">
        <v>1</v>
      </c>
      <c r="B180" s="17" t="s">
        <v>182</v>
      </c>
      <c r="C180" s="37" t="s">
        <v>183</v>
      </c>
      <c r="D180" s="17" t="s">
        <v>206</v>
      </c>
      <c r="E180" s="36" t="s">
        <v>204</v>
      </c>
      <c r="F180" s="18">
        <v>1.1200000000000001</v>
      </c>
      <c r="G180" s="19">
        <v>0.48499999999999999</v>
      </c>
      <c r="H180" s="34"/>
    </row>
    <row r="181" spans="1:8" ht="36" x14ac:dyDescent="0.2">
      <c r="A181" s="12">
        <v>1</v>
      </c>
      <c r="B181" s="17" t="s">
        <v>182</v>
      </c>
      <c r="C181" s="37" t="s">
        <v>183</v>
      </c>
      <c r="D181" s="17" t="s">
        <v>207</v>
      </c>
      <c r="E181" s="36" t="s">
        <v>204</v>
      </c>
      <c r="F181" s="18">
        <v>2.15</v>
      </c>
      <c r="G181" s="19">
        <v>6.8000000000000005E-2</v>
      </c>
      <c r="H181" s="34"/>
    </row>
    <row r="182" spans="1:8" ht="36" x14ac:dyDescent="0.2">
      <c r="A182" s="12">
        <v>1</v>
      </c>
      <c r="B182" s="17" t="s">
        <v>182</v>
      </c>
      <c r="C182" s="37" t="s">
        <v>183</v>
      </c>
      <c r="D182" s="17" t="s">
        <v>208</v>
      </c>
      <c r="E182" s="36" t="s">
        <v>204</v>
      </c>
      <c r="F182" s="18">
        <v>0.18</v>
      </c>
      <c r="G182" s="19">
        <v>4.5999999999999999E-2</v>
      </c>
      <c r="H182" s="34"/>
    </row>
    <row r="183" spans="1:8" ht="36" x14ac:dyDescent="0.2">
      <c r="A183" s="12">
        <v>1</v>
      </c>
      <c r="B183" s="17" t="s">
        <v>182</v>
      </c>
      <c r="C183" s="37" t="s">
        <v>183</v>
      </c>
      <c r="D183" s="17" t="s">
        <v>209</v>
      </c>
      <c r="E183" s="36" t="s">
        <v>204</v>
      </c>
      <c r="F183" s="18">
        <v>0.64</v>
      </c>
      <c r="G183" s="19">
        <v>4.0000000000000001E-3</v>
      </c>
      <c r="H183" s="34"/>
    </row>
    <row r="184" spans="1:8" ht="36" x14ac:dyDescent="0.2">
      <c r="A184" s="12">
        <v>1</v>
      </c>
      <c r="B184" s="17" t="s">
        <v>182</v>
      </c>
      <c r="C184" s="37" t="s">
        <v>183</v>
      </c>
      <c r="D184" s="17" t="s">
        <v>210</v>
      </c>
      <c r="E184" s="36" t="s">
        <v>204</v>
      </c>
      <c r="F184" s="18">
        <v>2.04</v>
      </c>
      <c r="G184" s="19">
        <v>0.64</v>
      </c>
      <c r="H184" s="34"/>
    </row>
    <row r="185" spans="1:8" ht="36" x14ac:dyDescent="0.2">
      <c r="A185" s="12">
        <v>1</v>
      </c>
      <c r="B185" s="17" t="s">
        <v>182</v>
      </c>
      <c r="C185" s="37" t="s">
        <v>183</v>
      </c>
      <c r="D185" s="17" t="s">
        <v>211</v>
      </c>
      <c r="E185" s="36" t="s">
        <v>204</v>
      </c>
      <c r="F185" s="18">
        <v>0.18</v>
      </c>
      <c r="G185" s="19">
        <v>3.1E-2</v>
      </c>
      <c r="H185" s="34"/>
    </row>
    <row r="186" spans="1:8" ht="24" x14ac:dyDescent="0.2">
      <c r="A186" s="12">
        <v>1</v>
      </c>
      <c r="B186" s="17" t="s">
        <v>182</v>
      </c>
      <c r="C186" s="37" t="s">
        <v>183</v>
      </c>
      <c r="D186" s="17" t="s">
        <v>212</v>
      </c>
      <c r="E186" s="36" t="s">
        <v>204</v>
      </c>
      <c r="F186" s="18">
        <v>1.19</v>
      </c>
      <c r="G186" s="19">
        <v>0.38800000000000001</v>
      </c>
      <c r="H186" s="34"/>
    </row>
    <row r="187" spans="1:8" ht="36" x14ac:dyDescent="0.2">
      <c r="A187" s="12">
        <v>1</v>
      </c>
      <c r="B187" s="17" t="s">
        <v>182</v>
      </c>
      <c r="C187" s="37" t="s">
        <v>183</v>
      </c>
      <c r="D187" s="17" t="s">
        <v>213</v>
      </c>
      <c r="E187" s="36" t="s">
        <v>204</v>
      </c>
      <c r="F187" s="18">
        <v>0.78</v>
      </c>
      <c r="G187" s="19">
        <v>0.217</v>
      </c>
      <c r="H187" s="34"/>
    </row>
    <row r="188" spans="1:8" ht="24" x14ac:dyDescent="0.2">
      <c r="A188" s="12">
        <v>1</v>
      </c>
      <c r="B188" s="17" t="s">
        <v>182</v>
      </c>
      <c r="C188" s="37" t="s">
        <v>183</v>
      </c>
      <c r="D188" s="17" t="s">
        <v>214</v>
      </c>
      <c r="E188" s="36" t="s">
        <v>202</v>
      </c>
      <c r="F188" s="18">
        <v>1.19</v>
      </c>
      <c r="G188" s="19">
        <v>0.44800000000000001</v>
      </c>
      <c r="H188" s="34"/>
    </row>
    <row r="189" spans="1:8" ht="24" x14ac:dyDescent="0.2">
      <c r="A189" s="12">
        <v>1</v>
      </c>
      <c r="B189" s="17" t="s">
        <v>182</v>
      </c>
      <c r="C189" s="37" t="s">
        <v>183</v>
      </c>
      <c r="D189" s="17" t="s">
        <v>215</v>
      </c>
      <c r="E189" s="36" t="s">
        <v>202</v>
      </c>
      <c r="F189" s="18">
        <v>1.59</v>
      </c>
      <c r="G189" s="19">
        <v>8.4000000000000005E-2</v>
      </c>
      <c r="H189" s="34"/>
    </row>
    <row r="190" spans="1:8" ht="24" x14ac:dyDescent="0.2">
      <c r="A190" s="12">
        <v>1</v>
      </c>
      <c r="B190" s="17" t="s">
        <v>182</v>
      </c>
      <c r="C190" s="37" t="s">
        <v>183</v>
      </c>
      <c r="D190" s="17" t="s">
        <v>216</v>
      </c>
      <c r="E190" s="36" t="s">
        <v>204</v>
      </c>
      <c r="F190" s="18">
        <v>1.27</v>
      </c>
      <c r="G190" s="19">
        <v>0.41699999999999998</v>
      </c>
      <c r="H190" s="34"/>
    </row>
    <row r="191" spans="1:8" ht="24" x14ac:dyDescent="0.2">
      <c r="A191" s="12">
        <v>1</v>
      </c>
      <c r="B191" s="17" t="s">
        <v>182</v>
      </c>
      <c r="C191" s="37" t="s">
        <v>183</v>
      </c>
      <c r="D191" s="17" t="s">
        <v>217</v>
      </c>
      <c r="E191" s="36" t="s">
        <v>204</v>
      </c>
      <c r="F191" s="18">
        <v>0.6</v>
      </c>
      <c r="G191" s="19">
        <v>0.121</v>
      </c>
      <c r="H191" s="34"/>
    </row>
    <row r="192" spans="1:8" ht="36" x14ac:dyDescent="0.2">
      <c r="A192" s="12">
        <v>1</v>
      </c>
      <c r="B192" s="17" t="s">
        <v>182</v>
      </c>
      <c r="C192" s="37" t="s">
        <v>183</v>
      </c>
      <c r="D192" s="17" t="s">
        <v>218</v>
      </c>
      <c r="E192" s="36" t="s">
        <v>202</v>
      </c>
      <c r="F192" s="18">
        <v>5.23</v>
      </c>
      <c r="G192" s="19">
        <v>2.06</v>
      </c>
      <c r="H192" s="34"/>
    </row>
    <row r="193" spans="1:8" ht="24" x14ac:dyDescent="0.2">
      <c r="A193" s="12">
        <v>1</v>
      </c>
      <c r="B193" s="17" t="s">
        <v>182</v>
      </c>
      <c r="C193" s="37" t="s">
        <v>183</v>
      </c>
      <c r="D193" s="17" t="s">
        <v>219</v>
      </c>
      <c r="E193" s="36" t="s">
        <v>204</v>
      </c>
      <c r="F193" s="18">
        <v>0.18</v>
      </c>
      <c r="G193" s="19">
        <v>2.1999999999999999E-2</v>
      </c>
      <c r="H193" s="34"/>
    </row>
    <row r="194" spans="1:8" ht="24" x14ac:dyDescent="0.2">
      <c r="A194" s="12">
        <v>1</v>
      </c>
      <c r="B194" s="17" t="s">
        <v>182</v>
      </c>
      <c r="C194" s="37" t="s">
        <v>183</v>
      </c>
      <c r="D194" s="17" t="s">
        <v>220</v>
      </c>
      <c r="E194" s="36" t="s">
        <v>204</v>
      </c>
      <c r="F194" s="18">
        <v>1.19</v>
      </c>
      <c r="G194" s="19">
        <v>0.38500000000000001</v>
      </c>
      <c r="H194" s="34"/>
    </row>
    <row r="195" spans="1:8" ht="36" x14ac:dyDescent="0.2">
      <c r="A195" s="12">
        <v>1</v>
      </c>
      <c r="B195" s="17" t="s">
        <v>182</v>
      </c>
      <c r="C195" s="37" t="s">
        <v>183</v>
      </c>
      <c r="D195" s="17" t="s">
        <v>221</v>
      </c>
      <c r="E195" s="36" t="s">
        <v>204</v>
      </c>
      <c r="F195" s="18">
        <v>4.3899999999999997</v>
      </c>
      <c r="G195" s="19">
        <v>0.19500000000000001</v>
      </c>
      <c r="H195" s="34"/>
    </row>
    <row r="196" spans="1:8" ht="24" x14ac:dyDescent="0.2">
      <c r="A196" s="12">
        <v>1</v>
      </c>
      <c r="B196" s="17" t="s">
        <v>182</v>
      </c>
      <c r="C196" s="37" t="s">
        <v>183</v>
      </c>
      <c r="D196" s="17" t="s">
        <v>222</v>
      </c>
      <c r="E196" s="36" t="s">
        <v>202</v>
      </c>
      <c r="F196" s="18">
        <v>0.82</v>
      </c>
      <c r="G196" s="19">
        <v>0.109</v>
      </c>
      <c r="H196" s="34"/>
    </row>
    <row r="197" spans="1:8" ht="24" x14ac:dyDescent="0.2">
      <c r="A197" s="12">
        <v>1</v>
      </c>
      <c r="B197" s="14" t="s">
        <v>182</v>
      </c>
      <c r="C197" s="14" t="s">
        <v>223</v>
      </c>
      <c r="D197" s="14" t="s">
        <v>224</v>
      </c>
      <c r="E197" s="36" t="s">
        <v>91</v>
      </c>
      <c r="F197" s="20">
        <v>0.18</v>
      </c>
      <c r="G197" s="21">
        <v>0.69199999999999995</v>
      </c>
      <c r="H197" s="34"/>
    </row>
    <row r="198" spans="1:8" ht="36" x14ac:dyDescent="0.2">
      <c r="A198" s="12">
        <v>1</v>
      </c>
      <c r="B198" s="14" t="s">
        <v>182</v>
      </c>
      <c r="C198" s="14" t="s">
        <v>223</v>
      </c>
      <c r="D198" s="14" t="s">
        <v>225</v>
      </c>
      <c r="E198" s="36" t="s">
        <v>91</v>
      </c>
      <c r="F198" s="20">
        <v>0.18</v>
      </c>
      <c r="G198" s="21">
        <v>0.78</v>
      </c>
      <c r="H198" s="34"/>
    </row>
    <row r="199" spans="1:8" ht="36" x14ac:dyDescent="0.2">
      <c r="A199" s="12">
        <v>1</v>
      </c>
      <c r="B199" s="14" t="s">
        <v>182</v>
      </c>
      <c r="C199" s="14" t="s">
        <v>223</v>
      </c>
      <c r="D199" s="14" t="s">
        <v>226</v>
      </c>
      <c r="E199" s="36" t="s">
        <v>9</v>
      </c>
      <c r="F199" s="20">
        <v>1.27</v>
      </c>
      <c r="G199" s="21">
        <v>2.0750000000000002</v>
      </c>
      <c r="H199" s="34"/>
    </row>
    <row r="200" spans="1:8" ht="36" x14ac:dyDescent="0.2">
      <c r="A200" s="12">
        <v>1</v>
      </c>
      <c r="B200" s="17" t="s">
        <v>182</v>
      </c>
      <c r="C200" s="37" t="s">
        <v>223</v>
      </c>
      <c r="D200" s="17" t="s">
        <v>227</v>
      </c>
      <c r="E200" s="36" t="s">
        <v>202</v>
      </c>
      <c r="F200" s="18">
        <v>1.3</v>
      </c>
      <c r="G200" s="19">
        <v>2.133</v>
      </c>
      <c r="H200" s="34"/>
    </row>
    <row r="201" spans="1:8" ht="24" x14ac:dyDescent="0.2">
      <c r="A201" s="12">
        <v>1</v>
      </c>
      <c r="B201" s="17" t="s">
        <v>182</v>
      </c>
      <c r="C201" s="37" t="s">
        <v>223</v>
      </c>
      <c r="D201" s="17" t="s">
        <v>228</v>
      </c>
      <c r="E201" s="36" t="s">
        <v>202</v>
      </c>
      <c r="F201" s="18">
        <v>1.56</v>
      </c>
      <c r="G201" s="19">
        <v>2.0009999999999999</v>
      </c>
      <c r="H201" s="34"/>
    </row>
    <row r="202" spans="1:8" ht="36" x14ac:dyDescent="0.2">
      <c r="A202" s="12">
        <v>1</v>
      </c>
      <c r="B202" s="17" t="s">
        <v>182</v>
      </c>
      <c r="C202" s="37" t="s">
        <v>223</v>
      </c>
      <c r="D202" s="17" t="s">
        <v>229</v>
      </c>
      <c r="E202" s="36" t="s">
        <v>202</v>
      </c>
      <c r="F202" s="18">
        <v>1.19</v>
      </c>
      <c r="G202" s="19">
        <v>0.23</v>
      </c>
      <c r="H202" s="34"/>
    </row>
    <row r="203" spans="1:8" ht="24" x14ac:dyDescent="0.2">
      <c r="A203" s="12">
        <v>1</v>
      </c>
      <c r="B203" s="17" t="s">
        <v>182</v>
      </c>
      <c r="C203" s="37" t="s">
        <v>223</v>
      </c>
      <c r="D203" s="17" t="s">
        <v>230</v>
      </c>
      <c r="E203" s="36" t="s">
        <v>204</v>
      </c>
      <c r="F203" s="18">
        <v>3.01</v>
      </c>
      <c r="G203" s="19">
        <v>0.73</v>
      </c>
      <c r="H203" s="34"/>
    </row>
    <row r="204" spans="1:8" ht="24" x14ac:dyDescent="0.2">
      <c r="A204" s="12">
        <v>1</v>
      </c>
      <c r="B204" s="17" t="s">
        <v>182</v>
      </c>
      <c r="C204" s="37" t="s">
        <v>223</v>
      </c>
      <c r="D204" s="17" t="s">
        <v>231</v>
      </c>
      <c r="E204" s="36" t="s">
        <v>202</v>
      </c>
      <c r="F204" s="18">
        <v>1.3</v>
      </c>
      <c r="G204" s="19">
        <v>0.54700000000000004</v>
      </c>
      <c r="H204" s="34"/>
    </row>
    <row r="205" spans="1:8" ht="36" x14ac:dyDescent="0.2">
      <c r="A205" s="12">
        <v>1</v>
      </c>
      <c r="B205" s="14" t="s">
        <v>182</v>
      </c>
      <c r="C205" s="14" t="s">
        <v>232</v>
      </c>
      <c r="D205" s="14" t="s">
        <v>233</v>
      </c>
      <c r="E205" s="36" t="s">
        <v>91</v>
      </c>
      <c r="F205" s="20">
        <v>0.18</v>
      </c>
      <c r="G205" s="21">
        <v>0.84799999999999998</v>
      </c>
      <c r="H205" s="34"/>
    </row>
    <row r="206" spans="1:8" ht="24" x14ac:dyDescent="0.2">
      <c r="A206" s="12">
        <v>1</v>
      </c>
      <c r="B206" s="14" t="s">
        <v>182</v>
      </c>
      <c r="C206" s="14" t="s">
        <v>232</v>
      </c>
      <c r="D206" s="14" t="s">
        <v>234</v>
      </c>
      <c r="E206" s="36" t="s">
        <v>9</v>
      </c>
      <c r="F206" s="20">
        <v>2.39</v>
      </c>
      <c r="G206" s="21">
        <v>2.085</v>
      </c>
      <c r="H206" s="34"/>
    </row>
    <row r="207" spans="1:8" ht="24" x14ac:dyDescent="0.2">
      <c r="A207" s="12">
        <v>1</v>
      </c>
      <c r="B207" s="17" t="s">
        <v>182</v>
      </c>
      <c r="C207" s="37" t="s">
        <v>232</v>
      </c>
      <c r="D207" s="17" t="s">
        <v>235</v>
      </c>
      <c r="E207" s="36" t="s">
        <v>204</v>
      </c>
      <c r="F207" s="18">
        <v>1.18</v>
      </c>
      <c r="G207" s="19">
        <v>1.7769999999999999</v>
      </c>
      <c r="H207" s="34"/>
    </row>
    <row r="208" spans="1:8" ht="24" x14ac:dyDescent="0.2">
      <c r="A208" s="12">
        <v>1</v>
      </c>
      <c r="B208" s="17" t="s">
        <v>182</v>
      </c>
      <c r="C208" s="37" t="s">
        <v>232</v>
      </c>
      <c r="D208" s="17" t="s">
        <v>236</v>
      </c>
      <c r="E208" s="36" t="s">
        <v>204</v>
      </c>
      <c r="F208" s="18">
        <v>0.3</v>
      </c>
      <c r="G208" s="19">
        <v>1.0129999999999999</v>
      </c>
      <c r="H208" s="34"/>
    </row>
    <row r="209" spans="1:8" ht="24" x14ac:dyDescent="0.2">
      <c r="A209" s="12">
        <v>1</v>
      </c>
      <c r="B209" s="14" t="s">
        <v>182</v>
      </c>
      <c r="C209" s="14" t="s">
        <v>237</v>
      </c>
      <c r="D209" s="14" t="s">
        <v>238</v>
      </c>
      <c r="E209" s="36" t="s">
        <v>91</v>
      </c>
      <c r="F209" s="20">
        <v>0.18</v>
      </c>
      <c r="G209" s="21">
        <v>0.79</v>
      </c>
      <c r="H209" s="34"/>
    </row>
    <row r="210" spans="1:8" ht="36" x14ac:dyDescent="0.2">
      <c r="A210" s="12">
        <v>1</v>
      </c>
      <c r="B210" s="14" t="s">
        <v>182</v>
      </c>
      <c r="C210" s="14" t="s">
        <v>237</v>
      </c>
      <c r="D210" s="14" t="s">
        <v>239</v>
      </c>
      <c r="E210" s="36" t="s">
        <v>91</v>
      </c>
      <c r="F210" s="20">
        <v>0.18</v>
      </c>
      <c r="G210" s="21">
        <v>0.79</v>
      </c>
      <c r="H210" s="34"/>
    </row>
    <row r="211" spans="1:8" ht="24.75" thickBot="1" x14ac:dyDescent="0.25">
      <c r="A211" s="62">
        <v>1</v>
      </c>
      <c r="B211" s="46" t="s">
        <v>182</v>
      </c>
      <c r="C211" s="47" t="s">
        <v>237</v>
      </c>
      <c r="D211" s="46" t="s">
        <v>240</v>
      </c>
      <c r="E211" s="48" t="s">
        <v>204</v>
      </c>
      <c r="F211" s="65">
        <v>5.31</v>
      </c>
      <c r="G211" s="66">
        <v>0.12</v>
      </c>
      <c r="H211" s="34"/>
    </row>
    <row r="212" spans="1:8" ht="15.75" thickBot="1" x14ac:dyDescent="0.25">
      <c r="A212" s="45">
        <f>SUM(A213:A237)</f>
        <v>25</v>
      </c>
      <c r="B212" s="188" t="s">
        <v>2009</v>
      </c>
      <c r="C212" s="189"/>
      <c r="D212" s="189"/>
      <c r="E212" s="190"/>
      <c r="F212" s="84">
        <f>SUM(F213:F237)</f>
        <v>199</v>
      </c>
      <c r="G212" s="84">
        <f>SUM(G213:G237)</f>
        <v>153</v>
      </c>
      <c r="H212" s="34"/>
    </row>
    <row r="213" spans="1:8" ht="60" x14ac:dyDescent="0.2">
      <c r="A213" s="8">
        <v>1</v>
      </c>
      <c r="B213" s="9" t="s">
        <v>241</v>
      </c>
      <c r="C213" s="9" t="s">
        <v>242</v>
      </c>
      <c r="D213" s="9" t="s">
        <v>243</v>
      </c>
      <c r="E213" s="35" t="s">
        <v>9</v>
      </c>
      <c r="F213" s="67">
        <v>6.1539999999999999</v>
      </c>
      <c r="G213" s="68">
        <v>7.4279999999999999</v>
      </c>
      <c r="H213" s="34"/>
    </row>
    <row r="214" spans="1:8" ht="36" x14ac:dyDescent="0.2">
      <c r="A214" s="12">
        <v>1</v>
      </c>
      <c r="B214" s="14" t="s">
        <v>241</v>
      </c>
      <c r="C214" s="14" t="s">
        <v>244</v>
      </c>
      <c r="D214" s="14" t="s">
        <v>245</v>
      </c>
      <c r="E214" s="36" t="s">
        <v>9</v>
      </c>
      <c r="F214" s="20">
        <v>11.124000000000001</v>
      </c>
      <c r="G214" s="21">
        <v>3.8490000000000002</v>
      </c>
      <c r="H214" s="34"/>
    </row>
    <row r="215" spans="1:8" ht="36" x14ac:dyDescent="0.2">
      <c r="A215" s="12">
        <v>1</v>
      </c>
      <c r="B215" s="14" t="s">
        <v>241</v>
      </c>
      <c r="C215" s="14" t="s">
        <v>244</v>
      </c>
      <c r="D215" s="14" t="s">
        <v>246</v>
      </c>
      <c r="E215" s="36" t="s">
        <v>9</v>
      </c>
      <c r="F215" s="20">
        <v>12.023999999999999</v>
      </c>
      <c r="G215" s="21">
        <v>4.5339999999999998</v>
      </c>
      <c r="H215" s="34"/>
    </row>
    <row r="216" spans="1:8" ht="60" x14ac:dyDescent="0.2">
      <c r="A216" s="12">
        <v>1</v>
      </c>
      <c r="B216" s="14" t="s">
        <v>241</v>
      </c>
      <c r="C216" s="14" t="s">
        <v>244</v>
      </c>
      <c r="D216" s="14" t="s">
        <v>247</v>
      </c>
      <c r="E216" s="36" t="s">
        <v>9</v>
      </c>
      <c r="F216" s="20">
        <v>3.5739999999999998</v>
      </c>
      <c r="G216" s="21">
        <v>7.5259999999999998</v>
      </c>
      <c r="H216" s="34"/>
    </row>
    <row r="217" spans="1:8" ht="60" x14ac:dyDescent="0.2">
      <c r="A217" s="12">
        <v>1</v>
      </c>
      <c r="B217" s="14" t="s">
        <v>241</v>
      </c>
      <c r="C217" s="14" t="s">
        <v>244</v>
      </c>
      <c r="D217" s="14" t="s">
        <v>248</v>
      </c>
      <c r="E217" s="36" t="s">
        <v>9</v>
      </c>
      <c r="F217" s="20">
        <v>3.0339999999999998</v>
      </c>
      <c r="G217" s="21">
        <v>4.9690000000000003</v>
      </c>
      <c r="H217" s="34"/>
    </row>
    <row r="218" spans="1:8" ht="60" x14ac:dyDescent="0.2">
      <c r="A218" s="12">
        <v>1</v>
      </c>
      <c r="B218" s="14" t="s">
        <v>241</v>
      </c>
      <c r="C218" s="14" t="s">
        <v>244</v>
      </c>
      <c r="D218" s="14" t="s">
        <v>249</v>
      </c>
      <c r="E218" s="36" t="s">
        <v>9</v>
      </c>
      <c r="F218" s="20">
        <v>6.0540000000000003</v>
      </c>
      <c r="G218" s="21">
        <v>5.4240000000000004</v>
      </c>
      <c r="H218" s="34"/>
    </row>
    <row r="219" spans="1:8" ht="60" x14ac:dyDescent="0.2">
      <c r="A219" s="12">
        <v>1</v>
      </c>
      <c r="B219" s="14" t="s">
        <v>241</v>
      </c>
      <c r="C219" s="14" t="s">
        <v>244</v>
      </c>
      <c r="D219" s="14" t="s">
        <v>250</v>
      </c>
      <c r="E219" s="36" t="s">
        <v>9</v>
      </c>
      <c r="F219" s="20">
        <v>5.6239999999999997</v>
      </c>
      <c r="G219" s="21">
        <v>3.7810000000000001</v>
      </c>
      <c r="H219" s="34"/>
    </row>
    <row r="220" spans="1:8" ht="48" x14ac:dyDescent="0.2">
      <c r="A220" s="12">
        <v>1</v>
      </c>
      <c r="B220" s="14" t="s">
        <v>241</v>
      </c>
      <c r="C220" s="14" t="s">
        <v>244</v>
      </c>
      <c r="D220" s="14" t="s">
        <v>251</v>
      </c>
      <c r="E220" s="36" t="s">
        <v>9</v>
      </c>
      <c r="F220" s="20">
        <v>5.7240000000000002</v>
      </c>
      <c r="G220" s="21">
        <v>6.194</v>
      </c>
      <c r="H220" s="34"/>
    </row>
    <row r="221" spans="1:8" ht="48" x14ac:dyDescent="0.2">
      <c r="A221" s="12">
        <v>1</v>
      </c>
      <c r="B221" s="14" t="s">
        <v>241</v>
      </c>
      <c r="C221" s="14" t="s">
        <v>244</v>
      </c>
      <c r="D221" s="14" t="s">
        <v>252</v>
      </c>
      <c r="E221" s="36" t="s">
        <v>9</v>
      </c>
      <c r="F221" s="20">
        <v>5.7240000000000002</v>
      </c>
      <c r="G221" s="21">
        <v>6.24</v>
      </c>
      <c r="H221" s="34"/>
    </row>
    <row r="222" spans="1:8" ht="36" x14ac:dyDescent="0.2">
      <c r="A222" s="12">
        <v>1</v>
      </c>
      <c r="B222" s="14" t="s">
        <v>241</v>
      </c>
      <c r="C222" s="14" t="s">
        <v>244</v>
      </c>
      <c r="D222" s="14" t="s">
        <v>253</v>
      </c>
      <c r="E222" s="36" t="s">
        <v>9</v>
      </c>
      <c r="F222" s="20">
        <v>7.3440000000000003</v>
      </c>
      <c r="G222" s="21">
        <v>1.9810000000000001</v>
      </c>
      <c r="H222" s="34"/>
    </row>
    <row r="223" spans="1:8" ht="36" x14ac:dyDescent="0.2">
      <c r="A223" s="12">
        <v>1</v>
      </c>
      <c r="B223" s="14" t="s">
        <v>241</v>
      </c>
      <c r="C223" s="14" t="s">
        <v>244</v>
      </c>
      <c r="D223" s="14" t="s">
        <v>254</v>
      </c>
      <c r="E223" s="36" t="s">
        <v>9</v>
      </c>
      <c r="F223" s="20">
        <v>14.343999999999999</v>
      </c>
      <c r="G223" s="21">
        <v>4.83</v>
      </c>
      <c r="H223" s="34"/>
    </row>
    <row r="224" spans="1:8" ht="36" x14ac:dyDescent="0.2">
      <c r="A224" s="12">
        <v>1</v>
      </c>
      <c r="B224" s="14" t="s">
        <v>241</v>
      </c>
      <c r="C224" s="14" t="s">
        <v>255</v>
      </c>
      <c r="D224" s="14" t="s">
        <v>256</v>
      </c>
      <c r="E224" s="36" t="s">
        <v>9</v>
      </c>
      <c r="F224" s="20">
        <v>10.784000000000001</v>
      </c>
      <c r="G224" s="21">
        <v>7.35</v>
      </c>
      <c r="H224" s="34"/>
    </row>
    <row r="225" spans="1:8" ht="48" x14ac:dyDescent="0.2">
      <c r="A225" s="12">
        <v>1</v>
      </c>
      <c r="B225" s="14" t="s">
        <v>241</v>
      </c>
      <c r="C225" s="14" t="s">
        <v>255</v>
      </c>
      <c r="D225" s="14" t="s">
        <v>257</v>
      </c>
      <c r="E225" s="36" t="s">
        <v>9</v>
      </c>
      <c r="F225" s="20">
        <v>2.234</v>
      </c>
      <c r="G225" s="21">
        <v>2.9079999999999999</v>
      </c>
      <c r="H225" s="34"/>
    </row>
    <row r="226" spans="1:8" x14ac:dyDescent="0.2">
      <c r="A226" s="12">
        <v>1</v>
      </c>
      <c r="B226" s="36" t="s">
        <v>241</v>
      </c>
      <c r="C226" s="37"/>
      <c r="D226" s="36" t="s">
        <v>258</v>
      </c>
      <c r="E226" s="36" t="s">
        <v>9</v>
      </c>
      <c r="F226" s="63">
        <v>8.8640000000000008</v>
      </c>
      <c r="G226" s="64">
        <v>6.7469999999999999</v>
      </c>
      <c r="H226" s="34"/>
    </row>
    <row r="227" spans="1:8" x14ac:dyDescent="0.2">
      <c r="A227" s="12">
        <v>1</v>
      </c>
      <c r="B227" s="36" t="s">
        <v>241</v>
      </c>
      <c r="C227" s="37"/>
      <c r="D227" s="36" t="s">
        <v>259</v>
      </c>
      <c r="E227" s="36" t="s">
        <v>9</v>
      </c>
      <c r="F227" s="63">
        <v>4.6539999999999999</v>
      </c>
      <c r="G227" s="64">
        <v>5.5860000000000003</v>
      </c>
      <c r="H227" s="34"/>
    </row>
    <row r="228" spans="1:8" x14ac:dyDescent="0.2">
      <c r="A228" s="12">
        <v>1</v>
      </c>
      <c r="B228" s="36" t="s">
        <v>241</v>
      </c>
      <c r="C228" s="37"/>
      <c r="D228" s="36" t="s">
        <v>260</v>
      </c>
      <c r="E228" s="36" t="s">
        <v>9</v>
      </c>
      <c r="F228" s="63">
        <v>4.6539999999999999</v>
      </c>
      <c r="G228" s="64">
        <v>7.5350000000000001</v>
      </c>
      <c r="H228" s="34"/>
    </row>
    <row r="229" spans="1:8" x14ac:dyDescent="0.2">
      <c r="A229" s="12">
        <v>1</v>
      </c>
      <c r="B229" s="36" t="s">
        <v>241</v>
      </c>
      <c r="C229" s="37"/>
      <c r="D229" s="36" t="s">
        <v>261</v>
      </c>
      <c r="E229" s="36" t="s">
        <v>9</v>
      </c>
      <c r="F229" s="63">
        <v>4.6539999999999999</v>
      </c>
      <c r="G229" s="64">
        <v>6.3029999999999999</v>
      </c>
      <c r="H229" s="34"/>
    </row>
    <row r="230" spans="1:8" x14ac:dyDescent="0.2">
      <c r="A230" s="12">
        <v>1</v>
      </c>
      <c r="B230" s="36" t="s">
        <v>241</v>
      </c>
      <c r="C230" s="37"/>
      <c r="D230" s="36" t="s">
        <v>262</v>
      </c>
      <c r="E230" s="36" t="s">
        <v>9</v>
      </c>
      <c r="F230" s="63">
        <v>12.194000000000001</v>
      </c>
      <c r="G230" s="64">
        <v>6.8109999999999999</v>
      </c>
      <c r="H230" s="34"/>
    </row>
    <row r="231" spans="1:8" x14ac:dyDescent="0.2">
      <c r="A231" s="12">
        <v>1</v>
      </c>
      <c r="B231" s="36" t="s">
        <v>241</v>
      </c>
      <c r="C231" s="37"/>
      <c r="D231" s="36" t="s">
        <v>263</v>
      </c>
      <c r="E231" s="36" t="s">
        <v>9</v>
      </c>
      <c r="F231" s="63">
        <v>3.5739999999999998</v>
      </c>
      <c r="G231" s="64">
        <v>5.2389999999999999</v>
      </c>
      <c r="H231" s="34"/>
    </row>
    <row r="232" spans="1:8" x14ac:dyDescent="0.2">
      <c r="A232" s="12">
        <v>1</v>
      </c>
      <c r="B232" s="36" t="s">
        <v>241</v>
      </c>
      <c r="C232" s="37"/>
      <c r="D232" s="36" t="s">
        <v>264</v>
      </c>
      <c r="E232" s="36" t="s">
        <v>9</v>
      </c>
      <c r="F232" s="63">
        <v>6.2640000000000002</v>
      </c>
      <c r="G232" s="64">
        <v>8.1150000000000002</v>
      </c>
      <c r="H232" s="34"/>
    </row>
    <row r="233" spans="1:8" x14ac:dyDescent="0.2">
      <c r="A233" s="12">
        <v>1</v>
      </c>
      <c r="B233" s="36" t="s">
        <v>241</v>
      </c>
      <c r="C233" s="37"/>
      <c r="D233" s="36" t="s">
        <v>265</v>
      </c>
      <c r="E233" s="36" t="s">
        <v>9</v>
      </c>
      <c r="F233" s="63">
        <v>11.103999999999999</v>
      </c>
      <c r="G233" s="64">
        <v>4.7489999999999997</v>
      </c>
      <c r="H233" s="34"/>
    </row>
    <row r="234" spans="1:8" x14ac:dyDescent="0.2">
      <c r="A234" s="12">
        <v>1</v>
      </c>
      <c r="B234" s="36" t="s">
        <v>241</v>
      </c>
      <c r="C234" s="37"/>
      <c r="D234" s="36" t="s">
        <v>266</v>
      </c>
      <c r="E234" s="36" t="s">
        <v>9</v>
      </c>
      <c r="F234" s="63">
        <v>4.6539999999999999</v>
      </c>
      <c r="G234" s="64">
        <v>5.9660000000000002</v>
      </c>
      <c r="H234" s="34"/>
    </row>
    <row r="235" spans="1:8" x14ac:dyDescent="0.2">
      <c r="A235" s="12">
        <v>1</v>
      </c>
      <c r="B235" s="36" t="s">
        <v>241</v>
      </c>
      <c r="C235" s="37"/>
      <c r="D235" s="36" t="s">
        <v>267</v>
      </c>
      <c r="E235" s="36" t="s">
        <v>9</v>
      </c>
      <c r="F235" s="63">
        <v>4.1139999999999999</v>
      </c>
      <c r="G235" s="64">
        <v>4.649</v>
      </c>
      <c r="H235" s="34"/>
    </row>
    <row r="236" spans="1:8" x14ac:dyDescent="0.2">
      <c r="A236" s="12">
        <v>1</v>
      </c>
      <c r="B236" s="36" t="s">
        <v>241</v>
      </c>
      <c r="C236" s="37"/>
      <c r="D236" s="36" t="s">
        <v>268</v>
      </c>
      <c r="E236" s="36" t="s">
        <v>9</v>
      </c>
      <c r="F236" s="63">
        <v>34.584000000000003</v>
      </c>
      <c r="G236" s="64">
        <v>20.66</v>
      </c>
      <c r="H236" s="34"/>
    </row>
    <row r="237" spans="1:8" ht="24.75" thickBot="1" x14ac:dyDescent="0.25">
      <c r="A237" s="62">
        <v>1</v>
      </c>
      <c r="B237" s="46" t="s">
        <v>241</v>
      </c>
      <c r="C237" s="46"/>
      <c r="D237" s="46" t="s">
        <v>269</v>
      </c>
      <c r="E237" s="48" t="s">
        <v>9</v>
      </c>
      <c r="F237" s="65">
        <v>5.944</v>
      </c>
      <c r="G237" s="66">
        <v>3.6259999999999999</v>
      </c>
      <c r="H237" s="34"/>
    </row>
    <row r="238" spans="1:8" ht="15.75" thickBot="1" x14ac:dyDescent="0.25">
      <c r="A238" s="45">
        <f>SUM(A239:A348)</f>
        <v>110</v>
      </c>
      <c r="B238" s="182" t="s">
        <v>305</v>
      </c>
      <c r="C238" s="183"/>
      <c r="D238" s="183"/>
      <c r="E238" s="184"/>
      <c r="F238" s="84">
        <f>SUM(F239:F348)</f>
        <v>505</v>
      </c>
      <c r="G238" s="84">
        <f>SUM(G239:G348)</f>
        <v>550.00000000000011</v>
      </c>
      <c r="H238" s="34"/>
    </row>
    <row r="239" spans="1:8" ht="24" x14ac:dyDescent="0.2">
      <c r="A239" s="8">
        <v>1</v>
      </c>
      <c r="B239" s="9" t="s">
        <v>270</v>
      </c>
      <c r="C239" s="9" t="s">
        <v>271</v>
      </c>
      <c r="D239" s="9" t="s">
        <v>272</v>
      </c>
      <c r="E239" s="49" t="s">
        <v>91</v>
      </c>
      <c r="F239" s="67">
        <v>0.38800000000000001</v>
      </c>
      <c r="G239" s="68">
        <v>0.497</v>
      </c>
      <c r="H239" s="34"/>
    </row>
    <row r="240" spans="1:8" x14ac:dyDescent="0.2">
      <c r="A240" s="12">
        <v>1</v>
      </c>
      <c r="B240" s="14" t="s">
        <v>270</v>
      </c>
      <c r="C240" s="14" t="s">
        <v>271</v>
      </c>
      <c r="D240" s="14" t="s">
        <v>273</v>
      </c>
      <c r="E240" s="38" t="s">
        <v>91</v>
      </c>
      <c r="F240" s="20">
        <v>0.40800000000000003</v>
      </c>
      <c r="G240" s="21">
        <v>0.54300000000000004</v>
      </c>
      <c r="H240" s="34"/>
    </row>
    <row r="241" spans="1:8" ht="24" x14ac:dyDescent="0.2">
      <c r="A241" s="12">
        <v>1</v>
      </c>
      <c r="B241" s="14" t="s">
        <v>270</v>
      </c>
      <c r="C241" s="14" t="s">
        <v>271</v>
      </c>
      <c r="D241" s="14" t="s">
        <v>274</v>
      </c>
      <c r="E241" s="38" t="s">
        <v>91</v>
      </c>
      <c r="F241" s="20">
        <v>0.95799999999999996</v>
      </c>
      <c r="G241" s="21">
        <v>3.0369999999999999</v>
      </c>
      <c r="H241" s="34"/>
    </row>
    <row r="242" spans="1:8" x14ac:dyDescent="0.2">
      <c r="A242" s="12">
        <v>1</v>
      </c>
      <c r="B242" s="14" t="s">
        <v>270</v>
      </c>
      <c r="C242" s="14" t="s">
        <v>271</v>
      </c>
      <c r="D242" s="14" t="s">
        <v>275</v>
      </c>
      <c r="E242" s="38" t="s">
        <v>91</v>
      </c>
      <c r="F242" s="20">
        <v>0.628</v>
      </c>
      <c r="G242" s="21">
        <v>2.7610000000000001</v>
      </c>
      <c r="H242" s="34"/>
    </row>
    <row r="243" spans="1:8" ht="24" x14ac:dyDescent="0.2">
      <c r="A243" s="12">
        <v>1</v>
      </c>
      <c r="B243" s="14" t="s">
        <v>270</v>
      </c>
      <c r="C243" s="14" t="s">
        <v>271</v>
      </c>
      <c r="D243" s="14" t="s">
        <v>276</v>
      </c>
      <c r="E243" s="38" t="s">
        <v>91</v>
      </c>
      <c r="F243" s="20">
        <v>2.1880000000000002</v>
      </c>
      <c r="G243" s="21">
        <v>10.305</v>
      </c>
      <c r="H243" s="34"/>
    </row>
    <row r="244" spans="1:8" ht="24" x14ac:dyDescent="0.2">
      <c r="A244" s="12">
        <v>1</v>
      </c>
      <c r="B244" s="14" t="s">
        <v>270</v>
      </c>
      <c r="C244" s="14" t="s">
        <v>271</v>
      </c>
      <c r="D244" s="14" t="s">
        <v>277</v>
      </c>
      <c r="E244" s="38" t="s">
        <v>91</v>
      </c>
      <c r="F244" s="20">
        <v>3.6480000000000001</v>
      </c>
      <c r="G244" s="21">
        <v>4.8159999999999998</v>
      </c>
      <c r="H244" s="34"/>
    </row>
    <row r="245" spans="1:8" ht="24" x14ac:dyDescent="0.2">
      <c r="A245" s="12">
        <v>1</v>
      </c>
      <c r="B245" s="14" t="s">
        <v>270</v>
      </c>
      <c r="C245" s="14" t="s">
        <v>271</v>
      </c>
      <c r="D245" s="14" t="s">
        <v>278</v>
      </c>
      <c r="E245" s="38" t="s">
        <v>9</v>
      </c>
      <c r="F245" s="20">
        <v>2.1880000000000002</v>
      </c>
      <c r="G245" s="21">
        <v>10.346</v>
      </c>
      <c r="H245" s="34"/>
    </row>
    <row r="246" spans="1:8" x14ac:dyDescent="0.2">
      <c r="A246" s="12">
        <v>1</v>
      </c>
      <c r="B246" s="14" t="s">
        <v>270</v>
      </c>
      <c r="C246" s="14" t="s">
        <v>271</v>
      </c>
      <c r="D246" s="14" t="s">
        <v>279</v>
      </c>
      <c r="E246" s="38" t="s">
        <v>9</v>
      </c>
      <c r="F246" s="20">
        <v>0.54800000000000004</v>
      </c>
      <c r="G246" s="21">
        <v>1.3620000000000001</v>
      </c>
      <c r="H246" s="34"/>
    </row>
    <row r="247" spans="1:8" x14ac:dyDescent="0.2">
      <c r="A247" s="12">
        <v>1</v>
      </c>
      <c r="B247" s="14" t="s">
        <v>270</v>
      </c>
      <c r="C247" s="14" t="s">
        <v>271</v>
      </c>
      <c r="D247" s="14" t="s">
        <v>280</v>
      </c>
      <c r="E247" s="38" t="s">
        <v>9</v>
      </c>
      <c r="F247" s="20">
        <v>0.54800000000000004</v>
      </c>
      <c r="G247" s="21">
        <v>3.1389999999999998</v>
      </c>
      <c r="H247" s="34"/>
    </row>
    <row r="248" spans="1:8" ht="24" x14ac:dyDescent="0.2">
      <c r="A248" s="12">
        <v>1</v>
      </c>
      <c r="B248" s="14" t="s">
        <v>270</v>
      </c>
      <c r="C248" s="14" t="s">
        <v>271</v>
      </c>
      <c r="D248" s="14" t="s">
        <v>281</v>
      </c>
      <c r="E248" s="38" t="s">
        <v>9</v>
      </c>
      <c r="F248" s="20">
        <v>0.41799999999999998</v>
      </c>
      <c r="G248" s="21">
        <v>1.7110000000000001</v>
      </c>
      <c r="H248" s="34"/>
    </row>
    <row r="249" spans="1:8" ht="24" x14ac:dyDescent="0.2">
      <c r="A249" s="12">
        <v>1</v>
      </c>
      <c r="B249" s="17" t="s">
        <v>270</v>
      </c>
      <c r="C249" s="17" t="s">
        <v>282</v>
      </c>
      <c r="D249" s="17" t="s">
        <v>283</v>
      </c>
      <c r="E249" s="38" t="s">
        <v>9</v>
      </c>
      <c r="F249" s="18">
        <v>2.3479999999999999</v>
      </c>
      <c r="G249" s="19">
        <v>3.7410000000000001</v>
      </c>
      <c r="H249" s="34"/>
    </row>
    <row r="250" spans="1:8" ht="24" x14ac:dyDescent="0.2">
      <c r="A250" s="12">
        <v>1</v>
      </c>
      <c r="B250" s="17" t="s">
        <v>270</v>
      </c>
      <c r="C250" s="17" t="s">
        <v>282</v>
      </c>
      <c r="D250" s="17" t="s">
        <v>284</v>
      </c>
      <c r="E250" s="38" t="s">
        <v>91</v>
      </c>
      <c r="F250" s="18">
        <v>9.718</v>
      </c>
      <c r="G250" s="19">
        <v>12.629</v>
      </c>
      <c r="H250" s="34"/>
    </row>
    <row r="251" spans="1:8" x14ac:dyDescent="0.2">
      <c r="A251" s="12">
        <v>1</v>
      </c>
      <c r="B251" s="17" t="s">
        <v>270</v>
      </c>
      <c r="C251" s="17" t="s">
        <v>282</v>
      </c>
      <c r="D251" s="17" t="s">
        <v>285</v>
      </c>
      <c r="E251" s="38" t="s">
        <v>9</v>
      </c>
      <c r="F251" s="18">
        <v>13.587999999999999</v>
      </c>
      <c r="G251" s="19">
        <v>1.5329999999999999</v>
      </c>
      <c r="H251" s="34"/>
    </row>
    <row r="252" spans="1:8" ht="24" x14ac:dyDescent="0.2">
      <c r="A252" s="12">
        <v>1</v>
      </c>
      <c r="B252" s="17" t="s">
        <v>270</v>
      </c>
      <c r="C252" s="17" t="s">
        <v>282</v>
      </c>
      <c r="D252" s="17" t="s">
        <v>286</v>
      </c>
      <c r="E252" s="38" t="s">
        <v>9</v>
      </c>
      <c r="F252" s="18">
        <v>2.718</v>
      </c>
      <c r="G252" s="19">
        <v>4.0869999999999997</v>
      </c>
      <c r="H252" s="34"/>
    </row>
    <row r="253" spans="1:8" ht="24" x14ac:dyDescent="0.2">
      <c r="A253" s="12">
        <v>1</v>
      </c>
      <c r="B253" s="17" t="s">
        <v>270</v>
      </c>
      <c r="C253" s="17" t="s">
        <v>282</v>
      </c>
      <c r="D253" s="17" t="s">
        <v>287</v>
      </c>
      <c r="E253" s="38" t="s">
        <v>9</v>
      </c>
      <c r="F253" s="18">
        <v>4.3479999999999999</v>
      </c>
      <c r="G253" s="19">
        <v>5.81</v>
      </c>
      <c r="H253" s="34"/>
    </row>
    <row r="254" spans="1:8" ht="24" x14ac:dyDescent="0.2">
      <c r="A254" s="12">
        <v>1</v>
      </c>
      <c r="B254" s="17" t="s">
        <v>270</v>
      </c>
      <c r="C254" s="17" t="s">
        <v>282</v>
      </c>
      <c r="D254" s="17" t="s">
        <v>288</v>
      </c>
      <c r="E254" s="38" t="s">
        <v>91</v>
      </c>
      <c r="F254" s="18">
        <v>5.468</v>
      </c>
      <c r="G254" s="19">
        <v>6.8490000000000002</v>
      </c>
      <c r="H254" s="34"/>
    </row>
    <row r="255" spans="1:8" ht="48" x14ac:dyDescent="0.2">
      <c r="A255" s="12">
        <v>1</v>
      </c>
      <c r="B255" s="17" t="s">
        <v>270</v>
      </c>
      <c r="C255" s="17" t="s">
        <v>282</v>
      </c>
      <c r="D255" s="17" t="s">
        <v>289</v>
      </c>
      <c r="E255" s="38" t="s">
        <v>91</v>
      </c>
      <c r="F255" s="18">
        <v>3.3980000000000001</v>
      </c>
      <c r="G255" s="19">
        <v>5.2750000000000004</v>
      </c>
      <c r="H255" s="34"/>
    </row>
    <row r="256" spans="1:8" x14ac:dyDescent="0.2">
      <c r="A256" s="12">
        <v>1</v>
      </c>
      <c r="B256" s="17" t="s">
        <v>270</v>
      </c>
      <c r="C256" s="17" t="s">
        <v>282</v>
      </c>
      <c r="D256" s="17" t="s">
        <v>290</v>
      </c>
      <c r="E256" s="38" t="s">
        <v>91</v>
      </c>
      <c r="F256" s="18">
        <v>1.778</v>
      </c>
      <c r="G256" s="19">
        <v>4.83</v>
      </c>
      <c r="H256" s="34"/>
    </row>
    <row r="257" spans="1:8" ht="24" x14ac:dyDescent="0.2">
      <c r="A257" s="12">
        <v>1</v>
      </c>
      <c r="B257" s="17" t="s">
        <v>270</v>
      </c>
      <c r="C257" s="17" t="s">
        <v>282</v>
      </c>
      <c r="D257" s="17" t="s">
        <v>291</v>
      </c>
      <c r="E257" s="38" t="s">
        <v>91</v>
      </c>
      <c r="F257" s="18">
        <v>6.6879999999999997</v>
      </c>
      <c r="G257" s="19">
        <v>8.4629999999999992</v>
      </c>
      <c r="H257" s="34"/>
    </row>
    <row r="258" spans="1:8" ht="24" x14ac:dyDescent="0.2">
      <c r="A258" s="12">
        <v>1</v>
      </c>
      <c r="B258" s="17" t="s">
        <v>270</v>
      </c>
      <c r="C258" s="17" t="s">
        <v>282</v>
      </c>
      <c r="D258" s="17" t="s">
        <v>292</v>
      </c>
      <c r="E258" s="38" t="s">
        <v>9</v>
      </c>
      <c r="F258" s="18">
        <v>10.298</v>
      </c>
      <c r="G258" s="19">
        <v>10.443</v>
      </c>
      <c r="H258" s="34"/>
    </row>
    <row r="259" spans="1:8" x14ac:dyDescent="0.2">
      <c r="A259" s="12">
        <v>1</v>
      </c>
      <c r="B259" s="17" t="s">
        <v>270</v>
      </c>
      <c r="C259" s="17" t="s">
        <v>282</v>
      </c>
      <c r="D259" s="17" t="s">
        <v>293</v>
      </c>
      <c r="E259" s="38" t="s">
        <v>9</v>
      </c>
      <c r="F259" s="18">
        <v>48.478000000000002</v>
      </c>
      <c r="G259" s="19">
        <v>6.5229999999999997</v>
      </c>
      <c r="H259" s="34"/>
    </row>
    <row r="260" spans="1:8" ht="24" x14ac:dyDescent="0.2">
      <c r="A260" s="12">
        <v>1</v>
      </c>
      <c r="B260" s="17" t="s">
        <v>270</v>
      </c>
      <c r="C260" s="17" t="s">
        <v>282</v>
      </c>
      <c r="D260" s="17" t="s">
        <v>294</v>
      </c>
      <c r="E260" s="38" t="s">
        <v>9</v>
      </c>
      <c r="F260" s="18">
        <v>0.58799999999999997</v>
      </c>
      <c r="G260" s="19">
        <v>1.85</v>
      </c>
      <c r="H260" s="34"/>
    </row>
    <row r="261" spans="1:8" ht="24" x14ac:dyDescent="0.2">
      <c r="A261" s="12">
        <v>1</v>
      </c>
      <c r="B261" s="17" t="s">
        <v>270</v>
      </c>
      <c r="C261" s="17" t="s">
        <v>282</v>
      </c>
      <c r="D261" s="17" t="s">
        <v>295</v>
      </c>
      <c r="E261" s="38" t="s">
        <v>9</v>
      </c>
      <c r="F261" s="18">
        <v>0.54800000000000004</v>
      </c>
      <c r="G261" s="19">
        <v>2.8889999999999998</v>
      </c>
      <c r="H261" s="34"/>
    </row>
    <row r="262" spans="1:8" x14ac:dyDescent="0.2">
      <c r="A262" s="12">
        <v>1</v>
      </c>
      <c r="B262" s="17" t="s">
        <v>270</v>
      </c>
      <c r="C262" s="17" t="s">
        <v>296</v>
      </c>
      <c r="D262" s="17" t="s">
        <v>297</v>
      </c>
      <c r="E262" s="38" t="s">
        <v>91</v>
      </c>
      <c r="F262" s="18">
        <v>5.5880000000000001</v>
      </c>
      <c r="G262" s="19">
        <v>7.5620000000000003</v>
      </c>
      <c r="H262" s="34"/>
    </row>
    <row r="263" spans="1:8" ht="24" x14ac:dyDescent="0.2">
      <c r="A263" s="12">
        <v>1</v>
      </c>
      <c r="B263" s="17" t="s">
        <v>270</v>
      </c>
      <c r="C263" s="17" t="s">
        <v>296</v>
      </c>
      <c r="D263" s="17" t="s">
        <v>298</v>
      </c>
      <c r="E263" s="38" t="s">
        <v>91</v>
      </c>
      <c r="F263" s="18">
        <v>3.5779999999999998</v>
      </c>
      <c r="G263" s="19">
        <v>6.3049999999999997</v>
      </c>
      <c r="H263" s="34"/>
    </row>
    <row r="264" spans="1:8" ht="24" x14ac:dyDescent="0.2">
      <c r="A264" s="12">
        <v>1</v>
      </c>
      <c r="B264" s="17" t="s">
        <v>270</v>
      </c>
      <c r="C264" s="17" t="s">
        <v>296</v>
      </c>
      <c r="D264" s="17" t="s">
        <v>299</v>
      </c>
      <c r="E264" s="38" t="s">
        <v>91</v>
      </c>
      <c r="F264" s="18">
        <v>6.4480000000000004</v>
      </c>
      <c r="G264" s="19">
        <v>8.7929999999999993</v>
      </c>
      <c r="H264" s="34"/>
    </row>
    <row r="265" spans="1:8" x14ac:dyDescent="0.2">
      <c r="A265" s="12">
        <v>1</v>
      </c>
      <c r="B265" s="14" t="s">
        <v>270</v>
      </c>
      <c r="C265" s="14" t="s">
        <v>300</v>
      </c>
      <c r="D265" s="14" t="s">
        <v>301</v>
      </c>
      <c r="E265" s="38" t="s">
        <v>91</v>
      </c>
      <c r="F265" s="20">
        <v>0.46800000000000003</v>
      </c>
      <c r="G265" s="21">
        <v>0.996</v>
      </c>
      <c r="H265" s="34"/>
    </row>
    <row r="266" spans="1:8" x14ac:dyDescent="0.2">
      <c r="A266" s="12">
        <v>1</v>
      </c>
      <c r="B266" s="14" t="s">
        <v>270</v>
      </c>
      <c r="C266" s="14" t="s">
        <v>300</v>
      </c>
      <c r="D266" s="14" t="s">
        <v>302</v>
      </c>
      <c r="E266" s="38" t="s">
        <v>9</v>
      </c>
      <c r="F266" s="20">
        <v>8.3680000000000003</v>
      </c>
      <c r="G266" s="21">
        <v>4.9290000000000003</v>
      </c>
      <c r="H266" s="34"/>
    </row>
    <row r="267" spans="1:8" ht="24" x14ac:dyDescent="0.2">
      <c r="A267" s="12">
        <v>1</v>
      </c>
      <c r="B267" s="14" t="s">
        <v>270</v>
      </c>
      <c r="C267" s="14" t="s">
        <v>300</v>
      </c>
      <c r="D267" s="14" t="s">
        <v>303</v>
      </c>
      <c r="E267" s="38" t="s">
        <v>91</v>
      </c>
      <c r="F267" s="20">
        <v>3.048</v>
      </c>
      <c r="G267" s="21">
        <v>5.1120000000000001</v>
      </c>
      <c r="H267" s="34"/>
    </row>
    <row r="268" spans="1:8" ht="24" x14ac:dyDescent="0.2">
      <c r="A268" s="12">
        <v>1</v>
      </c>
      <c r="B268" s="14" t="s">
        <v>270</v>
      </c>
      <c r="C268" s="14" t="s">
        <v>300</v>
      </c>
      <c r="D268" s="14" t="s">
        <v>304</v>
      </c>
      <c r="E268" s="38" t="s">
        <v>91</v>
      </c>
      <c r="F268" s="20">
        <v>3.198</v>
      </c>
      <c r="G268" s="21">
        <v>6.0140000000000002</v>
      </c>
      <c r="H268" s="34"/>
    </row>
    <row r="269" spans="1:8" x14ac:dyDescent="0.2">
      <c r="A269" s="12">
        <v>1</v>
      </c>
      <c r="B269" s="17" t="s">
        <v>270</v>
      </c>
      <c r="C269" s="17" t="s">
        <v>305</v>
      </c>
      <c r="D269" s="17" t="s">
        <v>306</v>
      </c>
      <c r="E269" s="38" t="s">
        <v>91</v>
      </c>
      <c r="F269" s="18">
        <v>1.778</v>
      </c>
      <c r="G269" s="19">
        <v>3.968</v>
      </c>
      <c r="H269" s="34"/>
    </row>
    <row r="270" spans="1:8" x14ac:dyDescent="0.2">
      <c r="A270" s="12">
        <v>1</v>
      </c>
      <c r="B270" s="17" t="s">
        <v>270</v>
      </c>
      <c r="C270" s="17" t="s">
        <v>305</v>
      </c>
      <c r="D270" s="17" t="s">
        <v>307</v>
      </c>
      <c r="E270" s="38" t="s">
        <v>91</v>
      </c>
      <c r="F270" s="18">
        <v>1.3680000000000001</v>
      </c>
      <c r="G270" s="19">
        <v>4.6609999999999996</v>
      </c>
      <c r="H270" s="34"/>
    </row>
    <row r="271" spans="1:8" x14ac:dyDescent="0.2">
      <c r="A271" s="12">
        <v>1</v>
      </c>
      <c r="B271" s="17" t="s">
        <v>270</v>
      </c>
      <c r="C271" s="17" t="s">
        <v>305</v>
      </c>
      <c r="D271" s="17" t="s">
        <v>308</v>
      </c>
      <c r="E271" s="38" t="s">
        <v>9</v>
      </c>
      <c r="F271" s="18">
        <v>22.588000000000001</v>
      </c>
      <c r="G271" s="19">
        <v>3.6219999999999999</v>
      </c>
      <c r="H271" s="34"/>
    </row>
    <row r="272" spans="1:8" x14ac:dyDescent="0.2">
      <c r="A272" s="12">
        <v>1</v>
      </c>
      <c r="B272" s="17" t="s">
        <v>270</v>
      </c>
      <c r="C272" s="17" t="s">
        <v>305</v>
      </c>
      <c r="D272" s="17" t="s">
        <v>309</v>
      </c>
      <c r="E272" s="38" t="s">
        <v>9</v>
      </c>
      <c r="F272" s="18">
        <v>1.748</v>
      </c>
      <c r="G272" s="19">
        <v>1.4239999999999999</v>
      </c>
      <c r="H272" s="34"/>
    </row>
    <row r="273" spans="1:8" x14ac:dyDescent="0.2">
      <c r="A273" s="12">
        <v>1</v>
      </c>
      <c r="B273" s="17" t="s">
        <v>270</v>
      </c>
      <c r="C273" s="17" t="s">
        <v>305</v>
      </c>
      <c r="D273" s="17" t="s">
        <v>310</v>
      </c>
      <c r="E273" s="38" t="s">
        <v>9</v>
      </c>
      <c r="F273" s="18">
        <v>3.2080000000000002</v>
      </c>
      <c r="G273" s="19">
        <v>2.0579999999999998</v>
      </c>
      <c r="H273" s="34"/>
    </row>
    <row r="274" spans="1:8" ht="24" x14ac:dyDescent="0.2">
      <c r="A274" s="12">
        <v>1</v>
      </c>
      <c r="B274" s="17" t="s">
        <v>270</v>
      </c>
      <c r="C274" s="17" t="s">
        <v>305</v>
      </c>
      <c r="D274" s="17" t="s">
        <v>311</v>
      </c>
      <c r="E274" s="38" t="s">
        <v>9</v>
      </c>
      <c r="F274" s="18">
        <v>14.318</v>
      </c>
      <c r="G274" s="19">
        <v>9.6289999999999996</v>
      </c>
      <c r="H274" s="34"/>
    </row>
    <row r="275" spans="1:8" ht="36" x14ac:dyDescent="0.2">
      <c r="A275" s="12">
        <v>1</v>
      </c>
      <c r="B275" s="14" t="s">
        <v>270</v>
      </c>
      <c r="C275" s="14" t="s">
        <v>312</v>
      </c>
      <c r="D275" s="14" t="s">
        <v>313</v>
      </c>
      <c r="E275" s="38" t="s">
        <v>91</v>
      </c>
      <c r="F275" s="20">
        <v>1.778</v>
      </c>
      <c r="G275" s="21">
        <v>3.67</v>
      </c>
      <c r="H275" s="34"/>
    </row>
    <row r="276" spans="1:8" ht="24" x14ac:dyDescent="0.2">
      <c r="A276" s="12">
        <v>1</v>
      </c>
      <c r="B276" s="14" t="s">
        <v>270</v>
      </c>
      <c r="C276" s="14" t="s">
        <v>312</v>
      </c>
      <c r="D276" s="14" t="s">
        <v>314</v>
      </c>
      <c r="E276" s="38" t="s">
        <v>91</v>
      </c>
      <c r="F276" s="20">
        <v>3.4180000000000001</v>
      </c>
      <c r="G276" s="21">
        <v>6.2080000000000002</v>
      </c>
      <c r="H276" s="34"/>
    </row>
    <row r="277" spans="1:8" ht="24" x14ac:dyDescent="0.2">
      <c r="A277" s="12">
        <v>1</v>
      </c>
      <c r="B277" s="14" t="s">
        <v>270</v>
      </c>
      <c r="C277" s="14" t="s">
        <v>312</v>
      </c>
      <c r="D277" s="14" t="s">
        <v>315</v>
      </c>
      <c r="E277" s="38" t="s">
        <v>9</v>
      </c>
      <c r="F277" s="20">
        <v>8.9179999999999993</v>
      </c>
      <c r="G277" s="21">
        <v>10.43</v>
      </c>
      <c r="H277" s="34"/>
    </row>
    <row r="278" spans="1:8" ht="24" x14ac:dyDescent="0.2">
      <c r="A278" s="12">
        <v>1</v>
      </c>
      <c r="B278" s="14" t="s">
        <v>270</v>
      </c>
      <c r="C278" s="14" t="s">
        <v>312</v>
      </c>
      <c r="D278" s="14" t="s">
        <v>316</v>
      </c>
      <c r="E278" s="38" t="s">
        <v>91</v>
      </c>
      <c r="F278" s="20">
        <v>1.5680000000000001</v>
      </c>
      <c r="G278" s="21">
        <v>2.9950000000000001</v>
      </c>
      <c r="H278" s="34"/>
    </row>
    <row r="279" spans="1:8" ht="24" x14ac:dyDescent="0.2">
      <c r="A279" s="12">
        <v>1</v>
      </c>
      <c r="B279" s="14" t="s">
        <v>270</v>
      </c>
      <c r="C279" s="14" t="s">
        <v>312</v>
      </c>
      <c r="D279" s="14" t="s">
        <v>317</v>
      </c>
      <c r="E279" s="38" t="s">
        <v>91</v>
      </c>
      <c r="F279" s="20">
        <v>0.54800000000000004</v>
      </c>
      <c r="G279" s="21">
        <v>3.2050000000000001</v>
      </c>
      <c r="H279" s="34"/>
    </row>
    <row r="280" spans="1:8" ht="24" x14ac:dyDescent="0.2">
      <c r="A280" s="12">
        <v>1</v>
      </c>
      <c r="B280" s="14" t="s">
        <v>270</v>
      </c>
      <c r="C280" s="14" t="s">
        <v>312</v>
      </c>
      <c r="D280" s="14" t="s">
        <v>318</v>
      </c>
      <c r="E280" s="38" t="s">
        <v>91</v>
      </c>
      <c r="F280" s="20">
        <v>2.5979999999999999</v>
      </c>
      <c r="G280" s="21">
        <v>6.766</v>
      </c>
      <c r="H280" s="34"/>
    </row>
    <row r="281" spans="1:8" ht="24" x14ac:dyDescent="0.2">
      <c r="A281" s="12">
        <v>1</v>
      </c>
      <c r="B281" s="14" t="s">
        <v>270</v>
      </c>
      <c r="C281" s="14" t="s">
        <v>312</v>
      </c>
      <c r="D281" s="14" t="s">
        <v>319</v>
      </c>
      <c r="E281" s="38" t="s">
        <v>91</v>
      </c>
      <c r="F281" s="20">
        <v>1.778</v>
      </c>
      <c r="G281" s="21">
        <v>4.859</v>
      </c>
      <c r="H281" s="34"/>
    </row>
    <row r="282" spans="1:8" ht="36" x14ac:dyDescent="0.2">
      <c r="A282" s="12">
        <v>1</v>
      </c>
      <c r="B282" s="14" t="s">
        <v>270</v>
      </c>
      <c r="C282" s="14" t="s">
        <v>312</v>
      </c>
      <c r="D282" s="14" t="s">
        <v>320</v>
      </c>
      <c r="E282" s="38" t="s">
        <v>91</v>
      </c>
      <c r="F282" s="20">
        <v>5.0179999999999998</v>
      </c>
      <c r="G282" s="21">
        <v>10.446</v>
      </c>
      <c r="H282" s="34"/>
    </row>
    <row r="283" spans="1:8" ht="24" x14ac:dyDescent="0.2">
      <c r="A283" s="12">
        <v>1</v>
      </c>
      <c r="B283" s="14" t="s">
        <v>270</v>
      </c>
      <c r="C283" s="14" t="s">
        <v>312</v>
      </c>
      <c r="D283" s="14" t="s">
        <v>321</v>
      </c>
      <c r="E283" s="38" t="s">
        <v>9</v>
      </c>
      <c r="F283" s="20">
        <v>8.3279999999999994</v>
      </c>
      <c r="G283" s="21">
        <v>11.763</v>
      </c>
      <c r="H283" s="34"/>
    </row>
    <row r="284" spans="1:8" ht="24" x14ac:dyDescent="0.2">
      <c r="A284" s="12">
        <v>1</v>
      </c>
      <c r="B284" s="14" t="s">
        <v>270</v>
      </c>
      <c r="C284" s="14" t="s">
        <v>312</v>
      </c>
      <c r="D284" s="14" t="s">
        <v>322</v>
      </c>
      <c r="E284" s="38" t="s">
        <v>91</v>
      </c>
      <c r="F284" s="20">
        <v>3.4180000000000001</v>
      </c>
      <c r="G284" s="21">
        <v>5.8760000000000003</v>
      </c>
      <c r="H284" s="34"/>
    </row>
    <row r="285" spans="1:8" x14ac:dyDescent="0.2">
      <c r="A285" s="12">
        <v>1</v>
      </c>
      <c r="B285" s="14" t="s">
        <v>270</v>
      </c>
      <c r="C285" s="14" t="s">
        <v>312</v>
      </c>
      <c r="D285" s="14" t="s">
        <v>323</v>
      </c>
      <c r="E285" s="38" t="s">
        <v>91</v>
      </c>
      <c r="F285" s="20">
        <v>4.9279999999999999</v>
      </c>
      <c r="G285" s="21">
        <v>8.1549999999999994</v>
      </c>
      <c r="H285" s="34"/>
    </row>
    <row r="286" spans="1:8" x14ac:dyDescent="0.2">
      <c r="A286" s="12">
        <v>1</v>
      </c>
      <c r="B286" s="14" t="s">
        <v>270</v>
      </c>
      <c r="C286" s="14" t="s">
        <v>312</v>
      </c>
      <c r="D286" s="14" t="s">
        <v>324</v>
      </c>
      <c r="E286" s="38" t="s">
        <v>91</v>
      </c>
      <c r="F286" s="20">
        <v>3.4180000000000001</v>
      </c>
      <c r="G286" s="21">
        <v>6.8179999999999996</v>
      </c>
      <c r="H286" s="34"/>
    </row>
    <row r="287" spans="1:8" ht="24" x14ac:dyDescent="0.2">
      <c r="A287" s="12">
        <v>1</v>
      </c>
      <c r="B287" s="17" t="s">
        <v>270</v>
      </c>
      <c r="C287" s="17" t="s">
        <v>325</v>
      </c>
      <c r="D287" s="17" t="s">
        <v>326</v>
      </c>
      <c r="E287" s="38" t="s">
        <v>9</v>
      </c>
      <c r="F287" s="18">
        <v>7.5979999999999999</v>
      </c>
      <c r="G287" s="19">
        <v>5.2160000000000002</v>
      </c>
      <c r="H287" s="34"/>
    </row>
    <row r="288" spans="1:8" x14ac:dyDescent="0.2">
      <c r="A288" s="12">
        <v>1</v>
      </c>
      <c r="B288" s="17" t="s">
        <v>270</v>
      </c>
      <c r="C288" s="17" t="s">
        <v>325</v>
      </c>
      <c r="D288" s="17" t="s">
        <v>327</v>
      </c>
      <c r="E288" s="38" t="s">
        <v>9</v>
      </c>
      <c r="F288" s="18">
        <v>1.6879999999999999</v>
      </c>
      <c r="G288" s="19">
        <v>5.8</v>
      </c>
      <c r="H288" s="34"/>
    </row>
    <row r="289" spans="1:8" ht="24" x14ac:dyDescent="0.2">
      <c r="A289" s="12">
        <v>1</v>
      </c>
      <c r="B289" s="17" t="s">
        <v>270</v>
      </c>
      <c r="C289" s="17" t="s">
        <v>325</v>
      </c>
      <c r="D289" s="17" t="s">
        <v>328</v>
      </c>
      <c r="E289" s="38" t="s">
        <v>91</v>
      </c>
      <c r="F289" s="18">
        <v>1.5680000000000001</v>
      </c>
      <c r="G289" s="19">
        <v>2.0179999999999998</v>
      </c>
      <c r="H289" s="34"/>
    </row>
    <row r="290" spans="1:8" ht="36" x14ac:dyDescent="0.2">
      <c r="A290" s="12">
        <v>1</v>
      </c>
      <c r="B290" s="17" t="s">
        <v>270</v>
      </c>
      <c r="C290" s="17" t="s">
        <v>325</v>
      </c>
      <c r="D290" s="17" t="s">
        <v>329</v>
      </c>
      <c r="E290" s="38" t="s">
        <v>91</v>
      </c>
      <c r="F290" s="18">
        <v>7.008</v>
      </c>
      <c r="G290" s="19">
        <v>2.79</v>
      </c>
      <c r="H290" s="34"/>
    </row>
    <row r="291" spans="1:8" ht="24" x14ac:dyDescent="0.2">
      <c r="A291" s="12">
        <v>1</v>
      </c>
      <c r="B291" s="17" t="s">
        <v>270</v>
      </c>
      <c r="C291" s="17" t="s">
        <v>325</v>
      </c>
      <c r="D291" s="17" t="s">
        <v>330</v>
      </c>
      <c r="E291" s="38" t="s">
        <v>91</v>
      </c>
      <c r="F291" s="18">
        <v>1.5680000000000001</v>
      </c>
      <c r="G291" s="19">
        <v>5.1369999999999996</v>
      </c>
      <c r="H291" s="34"/>
    </row>
    <row r="292" spans="1:8" x14ac:dyDescent="0.2">
      <c r="A292" s="12">
        <v>1</v>
      </c>
      <c r="B292" s="17" t="s">
        <v>270</v>
      </c>
      <c r="C292" s="17" t="s">
        <v>325</v>
      </c>
      <c r="D292" s="17" t="s">
        <v>331</v>
      </c>
      <c r="E292" s="38" t="s">
        <v>9</v>
      </c>
      <c r="F292" s="18">
        <v>2.1880000000000002</v>
      </c>
      <c r="G292" s="19">
        <v>3.5819999999999999</v>
      </c>
      <c r="H292" s="34"/>
    </row>
    <row r="293" spans="1:8" ht="24" x14ac:dyDescent="0.2">
      <c r="A293" s="12">
        <v>1</v>
      </c>
      <c r="B293" s="17" t="s">
        <v>270</v>
      </c>
      <c r="C293" s="17" t="s">
        <v>325</v>
      </c>
      <c r="D293" s="17" t="s">
        <v>332</v>
      </c>
      <c r="E293" s="38" t="s">
        <v>91</v>
      </c>
      <c r="F293" s="18">
        <v>1.3680000000000001</v>
      </c>
      <c r="G293" s="19">
        <v>2.3740000000000001</v>
      </c>
      <c r="H293" s="34"/>
    </row>
    <row r="294" spans="1:8" ht="24" x14ac:dyDescent="0.2">
      <c r="A294" s="12">
        <v>1</v>
      </c>
      <c r="B294" s="17" t="s">
        <v>270</v>
      </c>
      <c r="C294" s="17" t="s">
        <v>325</v>
      </c>
      <c r="D294" s="17" t="s">
        <v>333</v>
      </c>
      <c r="E294" s="38" t="s">
        <v>91</v>
      </c>
      <c r="F294" s="18">
        <v>2.9279999999999999</v>
      </c>
      <c r="G294" s="19">
        <v>3.1469999999999998</v>
      </c>
      <c r="H294" s="34"/>
    </row>
    <row r="295" spans="1:8" x14ac:dyDescent="0.2">
      <c r="A295" s="12">
        <v>1</v>
      </c>
      <c r="B295" s="17" t="s">
        <v>270</v>
      </c>
      <c r="C295" s="17" t="s">
        <v>325</v>
      </c>
      <c r="D295" s="17" t="s">
        <v>334</v>
      </c>
      <c r="E295" s="38" t="s">
        <v>91</v>
      </c>
      <c r="F295" s="18">
        <v>12.798</v>
      </c>
      <c r="G295" s="19">
        <v>2.7210000000000001</v>
      </c>
      <c r="H295" s="34"/>
    </row>
    <row r="296" spans="1:8" ht="36" x14ac:dyDescent="0.2">
      <c r="A296" s="12">
        <v>1</v>
      </c>
      <c r="B296" s="17" t="s">
        <v>270</v>
      </c>
      <c r="C296" s="17" t="s">
        <v>325</v>
      </c>
      <c r="D296" s="17" t="s">
        <v>335</v>
      </c>
      <c r="E296" s="38" t="s">
        <v>91</v>
      </c>
      <c r="F296" s="18">
        <v>6.5679999999999996</v>
      </c>
      <c r="G296" s="19">
        <v>10.195</v>
      </c>
      <c r="H296" s="34"/>
    </row>
    <row r="297" spans="1:8" ht="24" x14ac:dyDescent="0.2">
      <c r="A297" s="12">
        <v>1</v>
      </c>
      <c r="B297" s="17" t="s">
        <v>270</v>
      </c>
      <c r="C297" s="17" t="s">
        <v>325</v>
      </c>
      <c r="D297" s="17" t="s">
        <v>336</v>
      </c>
      <c r="E297" s="38" t="s">
        <v>91</v>
      </c>
      <c r="F297" s="18">
        <v>12.757999999999999</v>
      </c>
      <c r="G297" s="19">
        <v>1.83</v>
      </c>
      <c r="H297" s="34"/>
    </row>
    <row r="298" spans="1:8" x14ac:dyDescent="0.2">
      <c r="A298" s="12">
        <v>1</v>
      </c>
      <c r="B298" s="17" t="s">
        <v>270</v>
      </c>
      <c r="C298" s="17" t="s">
        <v>325</v>
      </c>
      <c r="D298" s="17" t="s">
        <v>337</v>
      </c>
      <c r="E298" s="38" t="s">
        <v>9</v>
      </c>
      <c r="F298" s="18">
        <v>2.1080000000000001</v>
      </c>
      <c r="G298" s="19">
        <v>4.2549999999999999</v>
      </c>
      <c r="H298" s="34"/>
    </row>
    <row r="299" spans="1:8" x14ac:dyDescent="0.2">
      <c r="A299" s="12">
        <v>1</v>
      </c>
      <c r="B299" s="17" t="s">
        <v>270</v>
      </c>
      <c r="C299" s="17" t="s">
        <v>325</v>
      </c>
      <c r="D299" s="17" t="s">
        <v>338</v>
      </c>
      <c r="E299" s="38" t="s">
        <v>91</v>
      </c>
      <c r="F299" s="18">
        <v>0.95799999999999996</v>
      </c>
      <c r="G299" s="19">
        <v>2.3650000000000002</v>
      </c>
      <c r="H299" s="34"/>
    </row>
    <row r="300" spans="1:8" x14ac:dyDescent="0.2">
      <c r="A300" s="12">
        <v>1</v>
      </c>
      <c r="B300" s="17" t="s">
        <v>270</v>
      </c>
      <c r="C300" s="17" t="s">
        <v>325</v>
      </c>
      <c r="D300" s="17" t="s">
        <v>339</v>
      </c>
      <c r="E300" s="38" t="s">
        <v>9</v>
      </c>
      <c r="F300" s="18">
        <v>2.5179999999999998</v>
      </c>
      <c r="G300" s="19">
        <v>4.9290000000000003</v>
      </c>
      <c r="H300" s="34"/>
    </row>
    <row r="301" spans="1:8" ht="24" x14ac:dyDescent="0.2">
      <c r="A301" s="12">
        <v>1</v>
      </c>
      <c r="B301" s="17" t="s">
        <v>270</v>
      </c>
      <c r="C301" s="17" t="s">
        <v>340</v>
      </c>
      <c r="D301" s="17" t="s">
        <v>341</v>
      </c>
      <c r="E301" s="38" t="s">
        <v>9</v>
      </c>
      <c r="F301" s="18">
        <v>3.758</v>
      </c>
      <c r="G301" s="19">
        <v>3.899</v>
      </c>
      <c r="H301" s="34"/>
    </row>
    <row r="302" spans="1:8" ht="24" x14ac:dyDescent="0.2">
      <c r="A302" s="12">
        <v>1</v>
      </c>
      <c r="B302" s="17" t="s">
        <v>270</v>
      </c>
      <c r="C302" s="17" t="s">
        <v>340</v>
      </c>
      <c r="D302" s="17" t="s">
        <v>342</v>
      </c>
      <c r="E302" s="38" t="s">
        <v>9</v>
      </c>
      <c r="F302" s="18">
        <v>3.9380000000000002</v>
      </c>
      <c r="G302" s="19">
        <v>3.9390000000000001</v>
      </c>
      <c r="H302" s="34"/>
    </row>
    <row r="303" spans="1:8" ht="24" x14ac:dyDescent="0.2">
      <c r="A303" s="12">
        <v>1</v>
      </c>
      <c r="B303" s="14" t="s">
        <v>270</v>
      </c>
      <c r="C303" s="14" t="s">
        <v>343</v>
      </c>
      <c r="D303" s="14" t="s">
        <v>344</v>
      </c>
      <c r="E303" s="38" t="s">
        <v>9</v>
      </c>
      <c r="F303" s="20">
        <v>4.0279999999999996</v>
      </c>
      <c r="G303" s="21">
        <v>5.7460000000000004</v>
      </c>
      <c r="H303" s="34"/>
    </row>
    <row r="304" spans="1:8" ht="24" x14ac:dyDescent="0.2">
      <c r="A304" s="12">
        <v>1</v>
      </c>
      <c r="B304" s="14" t="s">
        <v>270</v>
      </c>
      <c r="C304" s="14" t="s">
        <v>343</v>
      </c>
      <c r="D304" s="14" t="s">
        <v>345</v>
      </c>
      <c r="E304" s="38" t="s">
        <v>91</v>
      </c>
      <c r="F304" s="20">
        <v>2.7679999999999998</v>
      </c>
      <c r="G304" s="21">
        <v>4.9969999999999999</v>
      </c>
      <c r="H304" s="34"/>
    </row>
    <row r="305" spans="1:8" ht="24" x14ac:dyDescent="0.2">
      <c r="A305" s="12">
        <v>1</v>
      </c>
      <c r="B305" s="14" t="s">
        <v>270</v>
      </c>
      <c r="C305" s="14" t="s">
        <v>343</v>
      </c>
      <c r="D305" s="14" t="s">
        <v>346</v>
      </c>
      <c r="E305" s="38" t="s">
        <v>9</v>
      </c>
      <c r="F305" s="20">
        <v>3.8279999999999998</v>
      </c>
      <c r="G305" s="21">
        <v>10.868</v>
      </c>
      <c r="H305" s="34"/>
    </row>
    <row r="306" spans="1:8" x14ac:dyDescent="0.2">
      <c r="A306" s="12">
        <v>1</v>
      </c>
      <c r="B306" s="17" t="s">
        <v>270</v>
      </c>
      <c r="C306" s="17" t="s">
        <v>347</v>
      </c>
      <c r="D306" s="17" t="s">
        <v>348</v>
      </c>
      <c r="E306" s="38" t="s">
        <v>91</v>
      </c>
      <c r="F306" s="18">
        <v>2.1080000000000001</v>
      </c>
      <c r="G306" s="19">
        <v>4.8890000000000002</v>
      </c>
      <c r="H306" s="34"/>
    </row>
    <row r="307" spans="1:8" ht="36" x14ac:dyDescent="0.2">
      <c r="A307" s="12">
        <v>1</v>
      </c>
      <c r="B307" s="14" t="s">
        <v>270</v>
      </c>
      <c r="C307" s="14" t="s">
        <v>349</v>
      </c>
      <c r="D307" s="14" t="s">
        <v>350</v>
      </c>
      <c r="E307" s="38" t="s">
        <v>91</v>
      </c>
      <c r="F307" s="20">
        <v>7.718</v>
      </c>
      <c r="G307" s="21">
        <v>4.6059999999999999</v>
      </c>
      <c r="H307" s="34"/>
    </row>
    <row r="308" spans="1:8" ht="24" x14ac:dyDescent="0.2">
      <c r="A308" s="12">
        <v>1</v>
      </c>
      <c r="B308" s="14" t="s">
        <v>270</v>
      </c>
      <c r="C308" s="14" t="s">
        <v>349</v>
      </c>
      <c r="D308" s="14" t="s">
        <v>351</v>
      </c>
      <c r="E308" s="38" t="s">
        <v>9</v>
      </c>
      <c r="F308" s="20">
        <v>1.5680000000000001</v>
      </c>
      <c r="G308" s="21">
        <v>3.335</v>
      </c>
      <c r="H308" s="34"/>
    </row>
    <row r="309" spans="1:8" ht="24" x14ac:dyDescent="0.2">
      <c r="A309" s="12">
        <v>1</v>
      </c>
      <c r="B309" s="14" t="s">
        <v>270</v>
      </c>
      <c r="C309" s="14" t="s">
        <v>349</v>
      </c>
      <c r="D309" s="14" t="s">
        <v>352</v>
      </c>
      <c r="E309" s="38" t="s">
        <v>91</v>
      </c>
      <c r="F309" s="20">
        <v>3.4180000000000001</v>
      </c>
      <c r="G309" s="21">
        <v>7.8159999999999998</v>
      </c>
      <c r="H309" s="34"/>
    </row>
    <row r="310" spans="1:8" ht="24" x14ac:dyDescent="0.2">
      <c r="A310" s="12">
        <v>1</v>
      </c>
      <c r="B310" s="14" t="s">
        <v>270</v>
      </c>
      <c r="C310" s="14" t="s">
        <v>349</v>
      </c>
      <c r="D310" s="14" t="s">
        <v>353</v>
      </c>
      <c r="E310" s="38" t="s">
        <v>91</v>
      </c>
      <c r="F310" s="20">
        <v>4.2380000000000004</v>
      </c>
      <c r="G310" s="21">
        <v>8.7119999999999997</v>
      </c>
      <c r="H310" s="34"/>
    </row>
    <row r="311" spans="1:8" x14ac:dyDescent="0.2">
      <c r="A311" s="12">
        <v>1</v>
      </c>
      <c r="B311" s="14" t="s">
        <v>270</v>
      </c>
      <c r="C311" s="14" t="s">
        <v>349</v>
      </c>
      <c r="D311" s="14" t="s">
        <v>354</v>
      </c>
      <c r="E311" s="38" t="s">
        <v>9</v>
      </c>
      <c r="F311" s="20">
        <v>2.9279999999999999</v>
      </c>
      <c r="G311" s="21">
        <v>1.196</v>
      </c>
      <c r="H311" s="34"/>
    </row>
    <row r="312" spans="1:8" x14ac:dyDescent="0.2">
      <c r="A312" s="12">
        <v>1</v>
      </c>
      <c r="B312" s="17" t="s">
        <v>270</v>
      </c>
      <c r="C312" s="17" t="s">
        <v>355</v>
      </c>
      <c r="D312" s="17" t="s">
        <v>356</v>
      </c>
      <c r="E312" s="38" t="s">
        <v>9</v>
      </c>
      <c r="F312" s="18">
        <v>3.8479999999999999</v>
      </c>
      <c r="G312" s="19">
        <v>4.1470000000000002</v>
      </c>
      <c r="H312" s="34"/>
    </row>
    <row r="313" spans="1:8" x14ac:dyDescent="0.2">
      <c r="A313" s="12">
        <v>1</v>
      </c>
      <c r="B313" s="17" t="s">
        <v>270</v>
      </c>
      <c r="C313" s="17" t="s">
        <v>355</v>
      </c>
      <c r="D313" s="17" t="s">
        <v>357</v>
      </c>
      <c r="E313" s="38" t="s">
        <v>9</v>
      </c>
      <c r="F313" s="18">
        <v>1.1679999999999999</v>
      </c>
      <c r="G313" s="19">
        <v>1.137</v>
      </c>
      <c r="H313" s="34"/>
    </row>
    <row r="314" spans="1:8" ht="24" x14ac:dyDescent="0.2">
      <c r="A314" s="12">
        <v>1</v>
      </c>
      <c r="B314" s="17" t="s">
        <v>270</v>
      </c>
      <c r="C314" s="17" t="s">
        <v>355</v>
      </c>
      <c r="D314" s="17" t="s">
        <v>358</v>
      </c>
      <c r="E314" s="38" t="s">
        <v>9</v>
      </c>
      <c r="F314" s="18">
        <v>1.278</v>
      </c>
      <c r="G314" s="19">
        <v>4.76</v>
      </c>
      <c r="H314" s="34"/>
    </row>
    <row r="315" spans="1:8" ht="24" x14ac:dyDescent="0.2">
      <c r="A315" s="12">
        <v>1</v>
      </c>
      <c r="B315" s="17" t="s">
        <v>270</v>
      </c>
      <c r="C315" s="17" t="s">
        <v>355</v>
      </c>
      <c r="D315" s="17" t="s">
        <v>359</v>
      </c>
      <c r="E315" s="38" t="s">
        <v>9</v>
      </c>
      <c r="F315" s="18">
        <v>10.087999999999999</v>
      </c>
      <c r="G315" s="19">
        <v>6.2160000000000002</v>
      </c>
      <c r="H315" s="34"/>
    </row>
    <row r="316" spans="1:8" ht="24" x14ac:dyDescent="0.2">
      <c r="A316" s="12">
        <v>1</v>
      </c>
      <c r="B316" s="17" t="s">
        <v>270</v>
      </c>
      <c r="C316" s="17" t="s">
        <v>355</v>
      </c>
      <c r="D316" s="17" t="s">
        <v>360</v>
      </c>
      <c r="E316" s="38" t="s">
        <v>9</v>
      </c>
      <c r="F316" s="18">
        <v>5.9880000000000004</v>
      </c>
      <c r="G316" s="19">
        <v>1.4339999999999999</v>
      </c>
      <c r="H316" s="34"/>
    </row>
    <row r="317" spans="1:8" x14ac:dyDescent="0.2">
      <c r="A317" s="12">
        <v>1</v>
      </c>
      <c r="B317" s="17" t="s">
        <v>270</v>
      </c>
      <c r="C317" s="17" t="s">
        <v>355</v>
      </c>
      <c r="D317" s="17" t="s">
        <v>361</v>
      </c>
      <c r="E317" s="38" t="s">
        <v>9</v>
      </c>
      <c r="F317" s="18">
        <v>3.0880000000000001</v>
      </c>
      <c r="G317" s="19">
        <v>8.2059999999999995</v>
      </c>
      <c r="H317" s="34"/>
    </row>
    <row r="318" spans="1:8" ht="24" x14ac:dyDescent="0.2">
      <c r="A318" s="12">
        <v>1</v>
      </c>
      <c r="B318" s="17" t="s">
        <v>270</v>
      </c>
      <c r="C318" s="17" t="s">
        <v>355</v>
      </c>
      <c r="D318" s="17" t="s">
        <v>362</v>
      </c>
      <c r="E318" s="38" t="s">
        <v>91</v>
      </c>
      <c r="F318" s="18">
        <v>0.748</v>
      </c>
      <c r="G318" s="19">
        <v>3.5819999999999999</v>
      </c>
      <c r="H318" s="34"/>
    </row>
    <row r="319" spans="1:8" ht="24" x14ac:dyDescent="0.2">
      <c r="A319" s="12">
        <v>1</v>
      </c>
      <c r="B319" s="17" t="s">
        <v>270</v>
      </c>
      <c r="C319" s="17" t="s">
        <v>355</v>
      </c>
      <c r="D319" s="17" t="s">
        <v>363</v>
      </c>
      <c r="E319" s="38" t="s">
        <v>91</v>
      </c>
      <c r="F319" s="18">
        <v>3.2080000000000002</v>
      </c>
      <c r="G319" s="19">
        <v>8.3640000000000008</v>
      </c>
      <c r="H319" s="34"/>
    </row>
    <row r="320" spans="1:8" ht="24" x14ac:dyDescent="0.2">
      <c r="A320" s="12">
        <v>1</v>
      </c>
      <c r="B320" s="17" t="s">
        <v>270</v>
      </c>
      <c r="C320" s="17" t="s">
        <v>355</v>
      </c>
      <c r="D320" s="17" t="s">
        <v>364</v>
      </c>
      <c r="E320" s="38" t="s">
        <v>91</v>
      </c>
      <c r="F320" s="18">
        <v>3.4180000000000001</v>
      </c>
      <c r="G320" s="19">
        <v>6.1459999999999999</v>
      </c>
      <c r="H320" s="34"/>
    </row>
    <row r="321" spans="1:8" x14ac:dyDescent="0.2">
      <c r="A321" s="12">
        <v>1</v>
      </c>
      <c r="B321" s="17" t="s">
        <v>270</v>
      </c>
      <c r="C321" s="17" t="s">
        <v>355</v>
      </c>
      <c r="D321" s="17" t="s">
        <v>365</v>
      </c>
      <c r="E321" s="38" t="s">
        <v>9</v>
      </c>
      <c r="F321" s="18">
        <v>4.1479999999999997</v>
      </c>
      <c r="G321" s="19">
        <v>10.195</v>
      </c>
      <c r="H321" s="34"/>
    </row>
    <row r="322" spans="1:8" ht="24" x14ac:dyDescent="0.2">
      <c r="A322" s="12">
        <v>1</v>
      </c>
      <c r="B322" s="17" t="s">
        <v>270</v>
      </c>
      <c r="C322" s="17" t="s">
        <v>366</v>
      </c>
      <c r="D322" s="17" t="s">
        <v>367</v>
      </c>
      <c r="E322" s="38" t="s">
        <v>9</v>
      </c>
      <c r="F322" s="18">
        <v>1.248</v>
      </c>
      <c r="G322" s="19">
        <v>2.444</v>
      </c>
      <c r="H322" s="34"/>
    </row>
    <row r="323" spans="1:8" ht="24" x14ac:dyDescent="0.2">
      <c r="A323" s="12">
        <v>1</v>
      </c>
      <c r="B323" s="17" t="s">
        <v>270</v>
      </c>
      <c r="C323" s="17" t="s">
        <v>366</v>
      </c>
      <c r="D323" s="17" t="s">
        <v>368</v>
      </c>
      <c r="E323" s="38" t="s">
        <v>9</v>
      </c>
      <c r="F323" s="18">
        <v>0.91800000000000004</v>
      </c>
      <c r="G323" s="19">
        <v>1.7709999999999999</v>
      </c>
      <c r="H323" s="34"/>
    </row>
    <row r="324" spans="1:8" ht="24" x14ac:dyDescent="0.2">
      <c r="A324" s="12">
        <v>1</v>
      </c>
      <c r="B324" s="17" t="s">
        <v>270</v>
      </c>
      <c r="C324" s="17" t="s">
        <v>366</v>
      </c>
      <c r="D324" s="17" t="s">
        <v>369</v>
      </c>
      <c r="E324" s="38" t="s">
        <v>9</v>
      </c>
      <c r="F324" s="18">
        <v>0.50800000000000001</v>
      </c>
      <c r="G324" s="19">
        <v>0.92900000000000005</v>
      </c>
      <c r="H324" s="34"/>
    </row>
    <row r="325" spans="1:8" ht="24" x14ac:dyDescent="0.2">
      <c r="A325" s="12">
        <v>1</v>
      </c>
      <c r="B325" s="14" t="s">
        <v>270</v>
      </c>
      <c r="C325" s="14" t="s">
        <v>370</v>
      </c>
      <c r="D325" s="14" t="s">
        <v>371</v>
      </c>
      <c r="E325" s="38" t="s">
        <v>9</v>
      </c>
      <c r="F325" s="20">
        <v>9.1479999999999997</v>
      </c>
      <c r="G325" s="21">
        <v>10.194000000000001</v>
      </c>
      <c r="H325" s="34"/>
    </row>
    <row r="326" spans="1:8" x14ac:dyDescent="0.2">
      <c r="A326" s="12">
        <v>1</v>
      </c>
      <c r="B326" s="17" t="s">
        <v>270</v>
      </c>
      <c r="C326" s="17" t="s">
        <v>372</v>
      </c>
      <c r="D326" s="17" t="s">
        <v>373</v>
      </c>
      <c r="E326" s="38" t="s">
        <v>91</v>
      </c>
      <c r="F326" s="18">
        <v>0.748</v>
      </c>
      <c r="G326" s="19">
        <v>1.998</v>
      </c>
      <c r="H326" s="34"/>
    </row>
    <row r="327" spans="1:8" x14ac:dyDescent="0.2">
      <c r="A327" s="12">
        <v>1</v>
      </c>
      <c r="B327" s="17" t="s">
        <v>270</v>
      </c>
      <c r="C327" s="17" t="s">
        <v>372</v>
      </c>
      <c r="D327" s="17" t="s">
        <v>374</v>
      </c>
      <c r="E327" s="38" t="s">
        <v>91</v>
      </c>
      <c r="F327" s="18">
        <v>3.8780000000000001</v>
      </c>
      <c r="G327" s="19">
        <v>3.2559999999999998</v>
      </c>
      <c r="H327" s="34"/>
    </row>
    <row r="328" spans="1:8" x14ac:dyDescent="0.2">
      <c r="A328" s="12">
        <v>1</v>
      </c>
      <c r="B328" s="17" t="s">
        <v>270</v>
      </c>
      <c r="C328" s="17" t="s">
        <v>372</v>
      </c>
      <c r="D328" s="17" t="s">
        <v>375</v>
      </c>
      <c r="E328" s="38" t="s">
        <v>204</v>
      </c>
      <c r="F328" s="18">
        <v>2.8180000000000001</v>
      </c>
      <c r="G328" s="19">
        <v>2.5720000000000001</v>
      </c>
      <c r="H328" s="34"/>
    </row>
    <row r="329" spans="1:8" ht="24" x14ac:dyDescent="0.2">
      <c r="A329" s="12">
        <v>1</v>
      </c>
      <c r="B329" s="14" t="s">
        <v>270</v>
      </c>
      <c r="C329" s="14" t="s">
        <v>376</v>
      </c>
      <c r="D329" s="14" t="s">
        <v>377</v>
      </c>
      <c r="E329" s="38" t="s">
        <v>9</v>
      </c>
      <c r="F329" s="20">
        <v>19.398</v>
      </c>
      <c r="G329" s="21">
        <v>10.443</v>
      </c>
      <c r="H329" s="34"/>
    </row>
    <row r="330" spans="1:8" x14ac:dyDescent="0.2">
      <c r="A330" s="12">
        <v>1</v>
      </c>
      <c r="B330" s="14" t="s">
        <v>270</v>
      </c>
      <c r="C330" s="14" t="s">
        <v>378</v>
      </c>
      <c r="D330" s="14" t="s">
        <v>379</v>
      </c>
      <c r="E330" s="38" t="s">
        <v>91</v>
      </c>
      <c r="F330" s="20">
        <v>2.4279999999999999</v>
      </c>
      <c r="G330" s="21">
        <v>5.0529999999999999</v>
      </c>
      <c r="H330" s="34"/>
    </row>
    <row r="331" spans="1:8" x14ac:dyDescent="0.2">
      <c r="A331" s="12">
        <v>1</v>
      </c>
      <c r="B331" s="14" t="s">
        <v>270</v>
      </c>
      <c r="C331" s="14" t="s">
        <v>378</v>
      </c>
      <c r="D331" s="14" t="s">
        <v>380</v>
      </c>
      <c r="E331" s="38" t="s">
        <v>91</v>
      </c>
      <c r="F331" s="20">
        <v>2.9780000000000002</v>
      </c>
      <c r="G331" s="21">
        <v>5.1390000000000002</v>
      </c>
      <c r="H331" s="34"/>
    </row>
    <row r="332" spans="1:8" ht="24" x14ac:dyDescent="0.2">
      <c r="A332" s="12">
        <v>1</v>
      </c>
      <c r="B332" s="14" t="s">
        <v>270</v>
      </c>
      <c r="C332" s="14" t="s">
        <v>378</v>
      </c>
      <c r="D332" s="14" t="s">
        <v>381</v>
      </c>
      <c r="E332" s="38" t="s">
        <v>9</v>
      </c>
      <c r="F332" s="20">
        <v>14.818</v>
      </c>
      <c r="G332" s="21">
        <v>10.324</v>
      </c>
      <c r="H332" s="34"/>
    </row>
    <row r="333" spans="1:8" x14ac:dyDescent="0.2">
      <c r="A333" s="12">
        <v>1</v>
      </c>
      <c r="B333" s="14" t="s">
        <v>270</v>
      </c>
      <c r="C333" s="14" t="s">
        <v>378</v>
      </c>
      <c r="D333" s="14" t="s">
        <v>382</v>
      </c>
      <c r="E333" s="38" t="s">
        <v>91</v>
      </c>
      <c r="F333" s="20">
        <v>2.1779999999999999</v>
      </c>
      <c r="G333" s="21">
        <v>4.048</v>
      </c>
      <c r="H333" s="34"/>
    </row>
    <row r="334" spans="1:8" ht="24" x14ac:dyDescent="0.2">
      <c r="A334" s="12">
        <v>1</v>
      </c>
      <c r="B334" s="17" t="s">
        <v>270</v>
      </c>
      <c r="C334" s="17" t="s">
        <v>383</v>
      </c>
      <c r="D334" s="17" t="s">
        <v>384</v>
      </c>
      <c r="E334" s="38" t="s">
        <v>91</v>
      </c>
      <c r="F334" s="18">
        <v>4.6879999999999997</v>
      </c>
      <c r="G334" s="19">
        <v>6.0570000000000004</v>
      </c>
      <c r="H334" s="34"/>
    </row>
    <row r="335" spans="1:8" ht="24" x14ac:dyDescent="0.2">
      <c r="A335" s="12">
        <v>1</v>
      </c>
      <c r="B335" s="17" t="s">
        <v>270</v>
      </c>
      <c r="C335" s="17" t="s">
        <v>383</v>
      </c>
      <c r="D335" s="17" t="s">
        <v>385</v>
      </c>
      <c r="E335" s="38" t="s">
        <v>91</v>
      </c>
      <c r="F335" s="18">
        <v>9.0280000000000005</v>
      </c>
      <c r="G335" s="19">
        <v>12.566000000000001</v>
      </c>
      <c r="H335" s="34"/>
    </row>
    <row r="336" spans="1:8" x14ac:dyDescent="0.2">
      <c r="A336" s="12">
        <v>1</v>
      </c>
      <c r="B336" s="17" t="s">
        <v>270</v>
      </c>
      <c r="C336" s="17" t="s">
        <v>383</v>
      </c>
      <c r="D336" s="17" t="s">
        <v>386</v>
      </c>
      <c r="E336" s="38" t="s">
        <v>9</v>
      </c>
      <c r="F336" s="18">
        <v>3.8279999999999998</v>
      </c>
      <c r="G336" s="19">
        <v>4.008</v>
      </c>
      <c r="H336" s="34"/>
    </row>
    <row r="337" spans="1:8" x14ac:dyDescent="0.2">
      <c r="A337" s="12">
        <v>1</v>
      </c>
      <c r="B337" s="14" t="s">
        <v>270</v>
      </c>
      <c r="C337" s="14" t="s">
        <v>387</v>
      </c>
      <c r="D337" s="14" t="s">
        <v>388</v>
      </c>
      <c r="E337" s="38" t="s">
        <v>91</v>
      </c>
      <c r="F337" s="20">
        <v>0.878</v>
      </c>
      <c r="G337" s="21">
        <v>2.0910000000000002</v>
      </c>
      <c r="H337" s="34"/>
    </row>
    <row r="338" spans="1:8" ht="24" x14ac:dyDescent="0.2">
      <c r="A338" s="12">
        <v>1</v>
      </c>
      <c r="B338" s="14" t="s">
        <v>270</v>
      </c>
      <c r="C338" s="14" t="s">
        <v>387</v>
      </c>
      <c r="D338" s="14" t="s">
        <v>389</v>
      </c>
      <c r="E338" s="38" t="s">
        <v>91</v>
      </c>
      <c r="F338" s="20">
        <v>0.46800000000000003</v>
      </c>
      <c r="G338" s="21">
        <v>0.50900000000000001</v>
      </c>
      <c r="H338" s="34"/>
    </row>
    <row r="339" spans="1:8" x14ac:dyDescent="0.2">
      <c r="A339" s="12">
        <v>1</v>
      </c>
      <c r="B339" s="17" t="s">
        <v>270</v>
      </c>
      <c r="C339" s="17" t="s">
        <v>390</v>
      </c>
      <c r="D339" s="17" t="s">
        <v>391</v>
      </c>
      <c r="E339" s="38" t="s">
        <v>9</v>
      </c>
      <c r="F339" s="18">
        <v>3.5379999999999998</v>
      </c>
      <c r="G339" s="19">
        <v>2.456</v>
      </c>
      <c r="H339" s="34"/>
    </row>
    <row r="340" spans="1:8" x14ac:dyDescent="0.2">
      <c r="A340" s="12">
        <v>1</v>
      </c>
      <c r="B340" s="17" t="s">
        <v>270</v>
      </c>
      <c r="C340" s="17" t="s">
        <v>390</v>
      </c>
      <c r="D340" s="17" t="s">
        <v>392</v>
      </c>
      <c r="E340" s="38" t="s">
        <v>9</v>
      </c>
      <c r="F340" s="18">
        <v>3.4180000000000001</v>
      </c>
      <c r="G340" s="19">
        <v>2.899</v>
      </c>
      <c r="H340" s="34"/>
    </row>
    <row r="341" spans="1:8" x14ac:dyDescent="0.2">
      <c r="A341" s="12">
        <v>1</v>
      </c>
      <c r="B341" s="17" t="s">
        <v>270</v>
      </c>
      <c r="C341" s="17" t="s">
        <v>390</v>
      </c>
      <c r="D341" s="17" t="s">
        <v>393</v>
      </c>
      <c r="E341" s="38" t="s">
        <v>9</v>
      </c>
      <c r="F341" s="18">
        <v>2.4279999999999999</v>
      </c>
      <c r="G341" s="19">
        <v>4.4930000000000003</v>
      </c>
      <c r="H341" s="34"/>
    </row>
    <row r="342" spans="1:8" ht="24" x14ac:dyDescent="0.2">
      <c r="A342" s="12">
        <v>1</v>
      </c>
      <c r="B342" s="17" t="s">
        <v>270</v>
      </c>
      <c r="C342" s="17" t="s">
        <v>390</v>
      </c>
      <c r="D342" s="17" t="s">
        <v>394</v>
      </c>
      <c r="E342" s="38" t="s">
        <v>9</v>
      </c>
      <c r="F342" s="18">
        <v>3.008</v>
      </c>
      <c r="G342" s="19">
        <v>3.33</v>
      </c>
      <c r="H342" s="34"/>
    </row>
    <row r="343" spans="1:8" ht="24" x14ac:dyDescent="0.2">
      <c r="A343" s="12">
        <v>1</v>
      </c>
      <c r="B343" s="17" t="s">
        <v>270</v>
      </c>
      <c r="C343" s="17" t="s">
        <v>390</v>
      </c>
      <c r="D343" s="17" t="s">
        <v>395</v>
      </c>
      <c r="E343" s="38" t="s">
        <v>91</v>
      </c>
      <c r="F343" s="18">
        <v>2.0779999999999998</v>
      </c>
      <c r="G343" s="19">
        <v>1.6619999999999999</v>
      </c>
      <c r="H343" s="34"/>
    </row>
    <row r="344" spans="1:8" ht="24" x14ac:dyDescent="0.2">
      <c r="A344" s="12">
        <v>1</v>
      </c>
      <c r="B344" s="17" t="s">
        <v>270</v>
      </c>
      <c r="C344" s="17" t="s">
        <v>390</v>
      </c>
      <c r="D344" s="17" t="s">
        <v>396</v>
      </c>
      <c r="E344" s="38" t="s">
        <v>91</v>
      </c>
      <c r="F344" s="18">
        <v>4.6479999999999997</v>
      </c>
      <c r="G344" s="19">
        <v>3.0179999999999998</v>
      </c>
      <c r="H344" s="34"/>
    </row>
    <row r="345" spans="1:8" x14ac:dyDescent="0.2">
      <c r="A345" s="12">
        <v>1</v>
      </c>
      <c r="B345" s="17" t="s">
        <v>270</v>
      </c>
      <c r="C345" s="17" t="s">
        <v>390</v>
      </c>
      <c r="D345" s="17" t="s">
        <v>397</v>
      </c>
      <c r="E345" s="38" t="s">
        <v>9</v>
      </c>
      <c r="F345" s="18">
        <v>8.9480000000000004</v>
      </c>
      <c r="G345" s="19">
        <v>7.3049999999999997</v>
      </c>
      <c r="H345" s="34"/>
    </row>
    <row r="346" spans="1:8" x14ac:dyDescent="0.2">
      <c r="A346" s="12">
        <v>1</v>
      </c>
      <c r="B346" s="17" t="s">
        <v>270</v>
      </c>
      <c r="C346" s="17" t="s">
        <v>390</v>
      </c>
      <c r="D346" s="17" t="s">
        <v>398</v>
      </c>
      <c r="E346" s="38" t="s">
        <v>9</v>
      </c>
      <c r="F346" s="18">
        <v>3.4180000000000001</v>
      </c>
      <c r="G346" s="19">
        <v>2.86</v>
      </c>
      <c r="H346" s="34"/>
    </row>
    <row r="347" spans="1:8" x14ac:dyDescent="0.2">
      <c r="A347" s="12">
        <v>1</v>
      </c>
      <c r="B347" s="17" t="s">
        <v>270</v>
      </c>
      <c r="C347" s="17" t="s">
        <v>399</v>
      </c>
      <c r="D347" s="17" t="s">
        <v>400</v>
      </c>
      <c r="E347" s="38" t="s">
        <v>9</v>
      </c>
      <c r="F347" s="18">
        <v>1.978</v>
      </c>
      <c r="G347" s="19">
        <v>1.9490000000000001</v>
      </c>
      <c r="H347" s="34"/>
    </row>
    <row r="348" spans="1:8" ht="24.75" thickBot="1" x14ac:dyDescent="0.25">
      <c r="A348" s="62">
        <v>1</v>
      </c>
      <c r="B348" s="46" t="s">
        <v>270</v>
      </c>
      <c r="C348" s="46" t="s">
        <v>399</v>
      </c>
      <c r="D348" s="46" t="s">
        <v>401</v>
      </c>
      <c r="E348" s="50" t="s">
        <v>9</v>
      </c>
      <c r="F348" s="65">
        <v>7.3780000000000001</v>
      </c>
      <c r="G348" s="66">
        <v>6.3739999999999997</v>
      </c>
      <c r="H348" s="34"/>
    </row>
    <row r="349" spans="1:8" ht="15.75" thickBot="1" x14ac:dyDescent="0.25">
      <c r="A349" s="45">
        <f>SUM(A350:A377)</f>
        <v>28</v>
      </c>
      <c r="B349" s="182" t="s">
        <v>2013</v>
      </c>
      <c r="C349" s="183"/>
      <c r="D349" s="183"/>
      <c r="E349" s="184"/>
      <c r="F349" s="84">
        <f>SUM(F350:F377)</f>
        <v>287</v>
      </c>
      <c r="G349" s="84">
        <f>SUM(G350:G377)</f>
        <v>219.99999999999997</v>
      </c>
      <c r="H349" s="34"/>
    </row>
    <row r="350" spans="1:8" x14ac:dyDescent="0.2">
      <c r="A350" s="8">
        <v>1</v>
      </c>
      <c r="B350" s="51" t="s">
        <v>402</v>
      </c>
      <c r="C350" s="9" t="s">
        <v>403</v>
      </c>
      <c r="D350" s="9" t="s">
        <v>404</v>
      </c>
      <c r="E350" s="35" t="s">
        <v>9</v>
      </c>
      <c r="F350" s="67">
        <v>11.74</v>
      </c>
      <c r="G350" s="68">
        <v>12.37</v>
      </c>
      <c r="H350" s="34"/>
    </row>
    <row r="351" spans="1:8" x14ac:dyDescent="0.2">
      <c r="A351" s="12">
        <v>1</v>
      </c>
      <c r="B351" s="23" t="s">
        <v>402</v>
      </c>
      <c r="C351" s="14" t="s">
        <v>405</v>
      </c>
      <c r="D351" s="14" t="s">
        <v>406</v>
      </c>
      <c r="E351" s="36" t="s">
        <v>9</v>
      </c>
      <c r="F351" s="20">
        <v>15.12</v>
      </c>
      <c r="G351" s="21">
        <v>3.7559999999999998</v>
      </c>
      <c r="H351" s="34"/>
    </row>
    <row r="352" spans="1:8" x14ac:dyDescent="0.2">
      <c r="A352" s="12">
        <v>1</v>
      </c>
      <c r="B352" s="23" t="s">
        <v>402</v>
      </c>
      <c r="C352" s="37" t="s">
        <v>405</v>
      </c>
      <c r="D352" s="23" t="s">
        <v>407</v>
      </c>
      <c r="E352" s="36" t="s">
        <v>91</v>
      </c>
      <c r="F352" s="18">
        <v>8.32</v>
      </c>
      <c r="G352" s="19">
        <v>19.957000000000001</v>
      </c>
      <c r="H352" s="34"/>
    </row>
    <row r="353" spans="1:8" ht="24" x14ac:dyDescent="0.2">
      <c r="A353" s="12">
        <v>1</v>
      </c>
      <c r="B353" s="23" t="s">
        <v>402</v>
      </c>
      <c r="C353" s="14" t="s">
        <v>408</v>
      </c>
      <c r="D353" s="14" t="s">
        <v>409</v>
      </c>
      <c r="E353" s="36" t="s">
        <v>9</v>
      </c>
      <c r="F353" s="20">
        <v>4.72</v>
      </c>
      <c r="G353" s="21">
        <v>4.7169999999999996</v>
      </c>
      <c r="H353" s="34"/>
    </row>
    <row r="354" spans="1:8" x14ac:dyDescent="0.2">
      <c r="A354" s="12">
        <v>1</v>
      </c>
      <c r="B354" s="23" t="s">
        <v>402</v>
      </c>
      <c r="C354" s="37" t="s">
        <v>410</v>
      </c>
      <c r="D354" s="23" t="s">
        <v>411</v>
      </c>
      <c r="E354" s="36" t="s">
        <v>91</v>
      </c>
      <c r="F354" s="18">
        <v>4.5199999999999996</v>
      </c>
      <c r="G354" s="19">
        <v>4.0179999999999998</v>
      </c>
      <c r="H354" s="34"/>
    </row>
    <row r="355" spans="1:8" x14ac:dyDescent="0.2">
      <c r="A355" s="12">
        <v>1</v>
      </c>
      <c r="B355" s="23" t="s">
        <v>402</v>
      </c>
      <c r="C355" s="37" t="s">
        <v>410</v>
      </c>
      <c r="D355" s="23" t="s">
        <v>412</v>
      </c>
      <c r="E355" s="36" t="s">
        <v>91</v>
      </c>
      <c r="F355" s="18">
        <v>3.95</v>
      </c>
      <c r="G355" s="19">
        <v>14.41</v>
      </c>
      <c r="H355" s="34"/>
    </row>
    <row r="356" spans="1:8" x14ac:dyDescent="0.2">
      <c r="A356" s="12">
        <v>1</v>
      </c>
      <c r="B356" s="23" t="s">
        <v>402</v>
      </c>
      <c r="C356" s="14" t="s">
        <v>413</v>
      </c>
      <c r="D356" s="14" t="s">
        <v>414</v>
      </c>
      <c r="E356" s="36" t="s">
        <v>9</v>
      </c>
      <c r="F356" s="20">
        <v>6.18</v>
      </c>
      <c r="G356" s="21">
        <v>5.2279999999999998</v>
      </c>
      <c r="H356" s="34"/>
    </row>
    <row r="357" spans="1:8" x14ac:dyDescent="0.2">
      <c r="A357" s="12">
        <v>1</v>
      </c>
      <c r="B357" s="23" t="s">
        <v>402</v>
      </c>
      <c r="C357" s="14" t="s">
        <v>415</v>
      </c>
      <c r="D357" s="14" t="s">
        <v>416</v>
      </c>
      <c r="E357" s="36" t="s">
        <v>9</v>
      </c>
      <c r="F357" s="20">
        <v>6.18</v>
      </c>
      <c r="G357" s="21">
        <v>8.74</v>
      </c>
      <c r="H357" s="34"/>
    </row>
    <row r="358" spans="1:8" x14ac:dyDescent="0.2">
      <c r="A358" s="12">
        <v>1</v>
      </c>
      <c r="B358" s="23" t="s">
        <v>402</v>
      </c>
      <c r="C358" s="14" t="s">
        <v>417</v>
      </c>
      <c r="D358" s="14" t="s">
        <v>418</v>
      </c>
      <c r="E358" s="36" t="s">
        <v>9</v>
      </c>
      <c r="F358" s="20">
        <v>5.79</v>
      </c>
      <c r="G358" s="21">
        <v>2.5659999999999998</v>
      </c>
      <c r="H358" s="34"/>
    </row>
    <row r="359" spans="1:8" x14ac:dyDescent="0.2">
      <c r="A359" s="12">
        <v>1</v>
      </c>
      <c r="B359" s="23" t="s">
        <v>402</v>
      </c>
      <c r="C359" s="14" t="s">
        <v>417</v>
      </c>
      <c r="D359" s="14" t="s">
        <v>419</v>
      </c>
      <c r="E359" s="36" t="s">
        <v>9</v>
      </c>
      <c r="F359" s="20">
        <v>17.13</v>
      </c>
      <c r="G359" s="21">
        <v>4.5350000000000001</v>
      </c>
      <c r="H359" s="34"/>
    </row>
    <row r="360" spans="1:8" x14ac:dyDescent="0.2">
      <c r="A360" s="12">
        <v>1</v>
      </c>
      <c r="B360" s="23" t="s">
        <v>402</v>
      </c>
      <c r="C360" s="14" t="s">
        <v>420</v>
      </c>
      <c r="D360" s="14" t="s">
        <v>421</v>
      </c>
      <c r="E360" s="36" t="s">
        <v>9</v>
      </c>
      <c r="F360" s="20">
        <v>12.28</v>
      </c>
      <c r="G360" s="21">
        <v>15.499000000000001</v>
      </c>
      <c r="H360" s="34"/>
    </row>
    <row r="361" spans="1:8" x14ac:dyDescent="0.2">
      <c r="A361" s="12">
        <v>1</v>
      </c>
      <c r="B361" s="23" t="s">
        <v>402</v>
      </c>
      <c r="C361" s="14" t="s">
        <v>422</v>
      </c>
      <c r="D361" s="14" t="s">
        <v>423</v>
      </c>
      <c r="E361" s="36" t="s">
        <v>9</v>
      </c>
      <c r="F361" s="20">
        <v>6.18</v>
      </c>
      <c r="G361" s="21">
        <v>3.2469999999999999</v>
      </c>
      <c r="H361" s="34"/>
    </row>
    <row r="362" spans="1:8" x14ac:dyDescent="0.2">
      <c r="A362" s="12">
        <v>1</v>
      </c>
      <c r="B362" s="23" t="s">
        <v>402</v>
      </c>
      <c r="C362" s="37" t="s">
        <v>424</v>
      </c>
      <c r="D362" s="23" t="s">
        <v>425</v>
      </c>
      <c r="E362" s="36" t="s">
        <v>91</v>
      </c>
      <c r="F362" s="18">
        <v>7.16</v>
      </c>
      <c r="G362" s="19">
        <v>7.0049999999999999</v>
      </c>
      <c r="H362" s="34"/>
    </row>
    <row r="363" spans="1:8" x14ac:dyDescent="0.2">
      <c r="A363" s="12">
        <v>1</v>
      </c>
      <c r="B363" s="23" t="s">
        <v>402</v>
      </c>
      <c r="C363" s="14" t="s">
        <v>426</v>
      </c>
      <c r="D363" s="14" t="s">
        <v>427</v>
      </c>
      <c r="E363" s="36" t="s">
        <v>9</v>
      </c>
      <c r="F363" s="20">
        <v>12.28</v>
      </c>
      <c r="G363" s="21">
        <v>9.5050000000000008</v>
      </c>
      <c r="H363" s="34"/>
    </row>
    <row r="364" spans="1:8" x14ac:dyDescent="0.2">
      <c r="A364" s="12">
        <v>1</v>
      </c>
      <c r="B364" s="23" t="s">
        <v>402</v>
      </c>
      <c r="C364" s="14" t="s">
        <v>426</v>
      </c>
      <c r="D364" s="14" t="s">
        <v>428</v>
      </c>
      <c r="E364" s="36" t="s">
        <v>9</v>
      </c>
      <c r="F364" s="20">
        <v>6.18</v>
      </c>
      <c r="G364" s="21">
        <v>5.3360000000000003</v>
      </c>
      <c r="H364" s="34"/>
    </row>
    <row r="365" spans="1:8" ht="24" x14ac:dyDescent="0.2">
      <c r="A365" s="12">
        <v>1</v>
      </c>
      <c r="B365" s="23" t="s">
        <v>402</v>
      </c>
      <c r="C365" s="14" t="s">
        <v>429</v>
      </c>
      <c r="D365" s="14" t="s">
        <v>430</v>
      </c>
      <c r="E365" s="36" t="s">
        <v>9</v>
      </c>
      <c r="F365" s="20">
        <v>9.68</v>
      </c>
      <c r="G365" s="21">
        <v>7.3170000000000002</v>
      </c>
      <c r="H365" s="34"/>
    </row>
    <row r="366" spans="1:8" ht="24" x14ac:dyDescent="0.2">
      <c r="A366" s="12">
        <v>1</v>
      </c>
      <c r="B366" s="23" t="s">
        <v>402</v>
      </c>
      <c r="C366" s="14" t="s">
        <v>429</v>
      </c>
      <c r="D366" s="14" t="s">
        <v>431</v>
      </c>
      <c r="E366" s="36" t="s">
        <v>9</v>
      </c>
      <c r="F366" s="20">
        <v>9.99</v>
      </c>
      <c r="G366" s="21">
        <v>4.6449999999999996</v>
      </c>
      <c r="H366" s="34"/>
    </row>
    <row r="367" spans="1:8" x14ac:dyDescent="0.2">
      <c r="A367" s="12">
        <v>1</v>
      </c>
      <c r="B367" s="23" t="s">
        <v>402</v>
      </c>
      <c r="C367" s="14" t="s">
        <v>429</v>
      </c>
      <c r="D367" s="14" t="s">
        <v>432</v>
      </c>
      <c r="E367" s="36" t="s">
        <v>9</v>
      </c>
      <c r="F367" s="20">
        <v>8.1999999999999993</v>
      </c>
      <c r="G367" s="21">
        <v>3.468</v>
      </c>
      <c r="H367" s="34"/>
    </row>
    <row r="368" spans="1:8" x14ac:dyDescent="0.2">
      <c r="A368" s="12">
        <v>1</v>
      </c>
      <c r="B368" s="23" t="s">
        <v>402</v>
      </c>
      <c r="C368" s="14" t="s">
        <v>433</v>
      </c>
      <c r="D368" s="14" t="s">
        <v>434</v>
      </c>
      <c r="E368" s="36" t="s">
        <v>9</v>
      </c>
      <c r="F368" s="20">
        <v>7.2</v>
      </c>
      <c r="G368" s="21">
        <v>2.1360000000000001</v>
      </c>
      <c r="H368" s="34"/>
    </row>
    <row r="369" spans="1:8" x14ac:dyDescent="0.2">
      <c r="A369" s="12">
        <v>1</v>
      </c>
      <c r="B369" s="23" t="s">
        <v>402</v>
      </c>
      <c r="C369" s="37" t="s">
        <v>433</v>
      </c>
      <c r="D369" s="23" t="s">
        <v>435</v>
      </c>
      <c r="E369" s="36" t="s">
        <v>91</v>
      </c>
      <c r="F369" s="18">
        <v>5.91</v>
      </c>
      <c r="G369" s="19">
        <v>5.9480000000000004</v>
      </c>
      <c r="H369" s="34"/>
    </row>
    <row r="370" spans="1:8" x14ac:dyDescent="0.2">
      <c r="A370" s="12">
        <v>1</v>
      </c>
      <c r="B370" s="23" t="s">
        <v>402</v>
      </c>
      <c r="C370" s="14" t="s">
        <v>436</v>
      </c>
      <c r="D370" s="14" t="s">
        <v>437</v>
      </c>
      <c r="E370" s="36" t="s">
        <v>9</v>
      </c>
      <c r="F370" s="20">
        <v>19.489999999999998</v>
      </c>
      <c r="G370" s="21">
        <v>5.9130000000000003</v>
      </c>
      <c r="H370" s="34"/>
    </row>
    <row r="371" spans="1:8" x14ac:dyDescent="0.2">
      <c r="A371" s="12">
        <v>1</v>
      </c>
      <c r="B371" s="23" t="s">
        <v>402</v>
      </c>
      <c r="C371" s="37" t="s">
        <v>438</v>
      </c>
      <c r="D371" s="23" t="s">
        <v>439</v>
      </c>
      <c r="E371" s="36" t="s">
        <v>91</v>
      </c>
      <c r="F371" s="18">
        <v>22.91</v>
      </c>
      <c r="G371" s="19">
        <v>11.435</v>
      </c>
      <c r="H371" s="34"/>
    </row>
    <row r="372" spans="1:8" x14ac:dyDescent="0.2">
      <c r="A372" s="12">
        <v>1</v>
      </c>
      <c r="B372" s="23" t="s">
        <v>402</v>
      </c>
      <c r="C372" s="14" t="s">
        <v>440</v>
      </c>
      <c r="D372" s="14" t="s">
        <v>441</v>
      </c>
      <c r="E372" s="36" t="s">
        <v>9</v>
      </c>
      <c r="F372" s="20">
        <v>22.35</v>
      </c>
      <c r="G372" s="21">
        <v>3.4870000000000001</v>
      </c>
      <c r="H372" s="34"/>
    </row>
    <row r="373" spans="1:8" x14ac:dyDescent="0.2">
      <c r="A373" s="12">
        <v>1</v>
      </c>
      <c r="B373" s="23" t="s">
        <v>402</v>
      </c>
      <c r="C373" s="37"/>
      <c r="D373" s="36" t="s">
        <v>442</v>
      </c>
      <c r="E373" s="36" t="s">
        <v>9</v>
      </c>
      <c r="F373" s="63">
        <v>7.2</v>
      </c>
      <c r="G373" s="64">
        <v>3.3610000000000002</v>
      </c>
      <c r="H373" s="34"/>
    </row>
    <row r="374" spans="1:8" x14ac:dyDescent="0.2">
      <c r="A374" s="12">
        <v>1</v>
      </c>
      <c r="B374" s="23" t="s">
        <v>402</v>
      </c>
      <c r="C374" s="37"/>
      <c r="D374" s="36" t="s">
        <v>443</v>
      </c>
      <c r="E374" s="36" t="s">
        <v>9</v>
      </c>
      <c r="F374" s="63">
        <v>11.69</v>
      </c>
      <c r="G374" s="64">
        <v>4.7350000000000003</v>
      </c>
      <c r="H374" s="34"/>
    </row>
    <row r="375" spans="1:8" x14ac:dyDescent="0.2">
      <c r="A375" s="12">
        <v>1</v>
      </c>
      <c r="B375" s="23" t="s">
        <v>402</v>
      </c>
      <c r="C375" s="37"/>
      <c r="D375" s="36" t="s">
        <v>444</v>
      </c>
      <c r="E375" s="36" t="s">
        <v>9</v>
      </c>
      <c r="F375" s="63">
        <v>22.57</v>
      </c>
      <c r="G375" s="64">
        <v>4.4939999999999998</v>
      </c>
      <c r="H375" s="34"/>
    </row>
    <row r="376" spans="1:8" x14ac:dyDescent="0.2">
      <c r="A376" s="12">
        <v>1</v>
      </c>
      <c r="B376" s="23" t="s">
        <v>402</v>
      </c>
      <c r="C376" s="37"/>
      <c r="D376" s="36" t="s">
        <v>445</v>
      </c>
      <c r="E376" s="36" t="s">
        <v>9</v>
      </c>
      <c r="F376" s="63">
        <v>5.9</v>
      </c>
      <c r="G376" s="64">
        <v>9.1880000000000006</v>
      </c>
      <c r="H376" s="34"/>
    </row>
    <row r="377" spans="1:8" ht="12.75" thickBot="1" x14ac:dyDescent="0.25">
      <c r="A377" s="62">
        <v>1</v>
      </c>
      <c r="B377" s="52" t="s">
        <v>402</v>
      </c>
      <c r="C377" s="47"/>
      <c r="D377" s="48" t="s">
        <v>446</v>
      </c>
      <c r="E377" s="48" t="s">
        <v>9</v>
      </c>
      <c r="F377" s="79">
        <v>6.18</v>
      </c>
      <c r="G377" s="80">
        <v>32.984000000000002</v>
      </c>
      <c r="H377" s="34"/>
    </row>
    <row r="378" spans="1:8" ht="15.75" thickBot="1" x14ac:dyDescent="0.25">
      <c r="A378" s="59">
        <f>SUM(A379:A465)</f>
        <v>87</v>
      </c>
      <c r="B378" s="182" t="s">
        <v>2012</v>
      </c>
      <c r="C378" s="183"/>
      <c r="D378" s="183"/>
      <c r="E378" s="184"/>
      <c r="F378" s="60">
        <f>SUM(F379:F465)</f>
        <v>509.00000000000028</v>
      </c>
      <c r="G378" s="59">
        <f>SUM(G379:G465)</f>
        <v>390</v>
      </c>
      <c r="H378" s="34"/>
    </row>
    <row r="379" spans="1:8" ht="24" x14ac:dyDescent="0.2">
      <c r="A379" s="8">
        <v>1</v>
      </c>
      <c r="B379" s="51" t="s">
        <v>447</v>
      </c>
      <c r="C379" s="53" t="s">
        <v>448</v>
      </c>
      <c r="D379" s="51" t="s">
        <v>449</v>
      </c>
      <c r="E379" s="35" t="s">
        <v>9</v>
      </c>
      <c r="F379" s="69">
        <v>3.9569999999999999</v>
      </c>
      <c r="G379" s="70">
        <v>1.2</v>
      </c>
      <c r="H379" s="34"/>
    </row>
    <row r="380" spans="1:8" ht="24" x14ac:dyDescent="0.2">
      <c r="A380" s="12">
        <v>1</v>
      </c>
      <c r="B380" s="23" t="s">
        <v>447</v>
      </c>
      <c r="C380" s="37" t="s">
        <v>448</v>
      </c>
      <c r="D380" s="23" t="s">
        <v>450</v>
      </c>
      <c r="E380" s="36" t="s">
        <v>9</v>
      </c>
      <c r="F380" s="18">
        <v>2.907</v>
      </c>
      <c r="G380" s="19">
        <v>3.0539999999999998</v>
      </c>
      <c r="H380" s="34"/>
    </row>
    <row r="381" spans="1:8" ht="24" x14ac:dyDescent="0.2">
      <c r="A381" s="12">
        <v>1</v>
      </c>
      <c r="B381" s="23" t="s">
        <v>447</v>
      </c>
      <c r="C381" s="37" t="s">
        <v>448</v>
      </c>
      <c r="D381" s="23" t="s">
        <v>451</v>
      </c>
      <c r="E381" s="36" t="s">
        <v>9</v>
      </c>
      <c r="F381" s="18">
        <v>13.888</v>
      </c>
      <c r="G381" s="19">
        <v>3.085</v>
      </c>
      <c r="H381" s="34"/>
    </row>
    <row r="382" spans="1:8" ht="24" x14ac:dyDescent="0.2">
      <c r="A382" s="12">
        <v>1</v>
      </c>
      <c r="B382" s="23" t="s">
        <v>447</v>
      </c>
      <c r="C382" s="37" t="s">
        <v>448</v>
      </c>
      <c r="D382" s="23" t="s">
        <v>452</v>
      </c>
      <c r="E382" s="36" t="s">
        <v>9</v>
      </c>
      <c r="F382" s="18">
        <v>2.9870000000000001</v>
      </c>
      <c r="G382" s="19">
        <v>1.3169999999999999</v>
      </c>
      <c r="H382" s="34"/>
    </row>
    <row r="383" spans="1:8" ht="24" x14ac:dyDescent="0.2">
      <c r="A383" s="12">
        <v>1</v>
      </c>
      <c r="B383" s="23" t="s">
        <v>447</v>
      </c>
      <c r="C383" s="37" t="s">
        <v>453</v>
      </c>
      <c r="D383" s="23" t="s">
        <v>454</v>
      </c>
      <c r="E383" s="36" t="s">
        <v>91</v>
      </c>
      <c r="F383" s="18">
        <v>5.407</v>
      </c>
      <c r="G383" s="19">
        <v>2.3570000000000002</v>
      </c>
      <c r="H383" s="34"/>
    </row>
    <row r="384" spans="1:8" ht="24" x14ac:dyDescent="0.2">
      <c r="A384" s="12">
        <v>1</v>
      </c>
      <c r="B384" s="23" t="s">
        <v>447</v>
      </c>
      <c r="C384" s="14" t="s">
        <v>455</v>
      </c>
      <c r="D384" s="14" t="s">
        <v>456</v>
      </c>
      <c r="E384" s="36" t="s">
        <v>9</v>
      </c>
      <c r="F384" s="20">
        <v>1.627</v>
      </c>
      <c r="G384" s="21">
        <v>6.9459999999999997</v>
      </c>
      <c r="H384" s="34"/>
    </row>
    <row r="385" spans="1:8" ht="24" x14ac:dyDescent="0.2">
      <c r="A385" s="12">
        <v>1</v>
      </c>
      <c r="B385" s="23" t="s">
        <v>447</v>
      </c>
      <c r="C385" s="37" t="s">
        <v>455</v>
      </c>
      <c r="D385" s="23" t="s">
        <v>457</v>
      </c>
      <c r="E385" s="36" t="s">
        <v>9</v>
      </c>
      <c r="F385" s="18">
        <v>1.8069999999999999</v>
      </c>
      <c r="G385" s="19">
        <v>0.99199999999999999</v>
      </c>
      <c r="H385" s="34"/>
    </row>
    <row r="386" spans="1:8" ht="36" x14ac:dyDescent="0.2">
      <c r="A386" s="12">
        <v>1</v>
      </c>
      <c r="B386" s="23" t="s">
        <v>447</v>
      </c>
      <c r="C386" s="37" t="s">
        <v>455</v>
      </c>
      <c r="D386" s="23" t="s">
        <v>458</v>
      </c>
      <c r="E386" s="36" t="s">
        <v>9</v>
      </c>
      <c r="F386" s="18">
        <v>7.6369999999999996</v>
      </c>
      <c r="G386" s="19">
        <v>3.0070000000000001</v>
      </c>
      <c r="H386" s="34"/>
    </row>
    <row r="387" spans="1:8" ht="24" x14ac:dyDescent="0.2">
      <c r="A387" s="12">
        <v>1</v>
      </c>
      <c r="B387" s="23" t="s">
        <v>447</v>
      </c>
      <c r="C387" s="37" t="s">
        <v>459</v>
      </c>
      <c r="D387" s="23" t="s">
        <v>460</v>
      </c>
      <c r="E387" s="36" t="s">
        <v>91</v>
      </c>
      <c r="F387" s="18">
        <v>8.6969999999999992</v>
      </c>
      <c r="G387" s="19">
        <v>7.8689999999999998</v>
      </c>
      <c r="H387" s="34"/>
    </row>
    <row r="388" spans="1:8" ht="24" x14ac:dyDescent="0.2">
      <c r="A388" s="12">
        <v>1</v>
      </c>
      <c r="B388" s="23" t="s">
        <v>447</v>
      </c>
      <c r="C388" s="37" t="s">
        <v>461</v>
      </c>
      <c r="D388" s="23" t="s">
        <v>462</v>
      </c>
      <c r="E388" s="36" t="s">
        <v>9</v>
      </c>
      <c r="F388" s="18">
        <v>4.1070000000000002</v>
      </c>
      <c r="G388" s="19">
        <v>2.9289999999999998</v>
      </c>
      <c r="H388" s="34"/>
    </row>
    <row r="389" spans="1:8" ht="36" x14ac:dyDescent="0.2">
      <c r="A389" s="12">
        <v>1</v>
      </c>
      <c r="B389" s="23" t="s">
        <v>447</v>
      </c>
      <c r="C389" s="14" t="s">
        <v>463</v>
      </c>
      <c r="D389" s="14" t="s">
        <v>464</v>
      </c>
      <c r="E389" s="36" t="s">
        <v>9</v>
      </c>
      <c r="F389" s="20">
        <v>2.907</v>
      </c>
      <c r="G389" s="21">
        <v>6.9669999999999996</v>
      </c>
      <c r="H389" s="34"/>
    </row>
    <row r="390" spans="1:8" x14ac:dyDescent="0.2">
      <c r="A390" s="12">
        <v>1</v>
      </c>
      <c r="B390" s="23" t="s">
        <v>447</v>
      </c>
      <c r="C390" s="37" t="s">
        <v>463</v>
      </c>
      <c r="D390" s="23" t="s">
        <v>465</v>
      </c>
      <c r="E390" s="36" t="s">
        <v>9</v>
      </c>
      <c r="F390" s="18">
        <v>2.907</v>
      </c>
      <c r="G390" s="19">
        <v>4.6449999999999996</v>
      </c>
      <c r="H390" s="34"/>
    </row>
    <row r="391" spans="1:8" x14ac:dyDescent="0.2">
      <c r="A391" s="12">
        <v>1</v>
      </c>
      <c r="B391" s="23" t="s">
        <v>447</v>
      </c>
      <c r="C391" s="37" t="s">
        <v>466</v>
      </c>
      <c r="D391" s="23" t="s">
        <v>467</v>
      </c>
      <c r="E391" s="36" t="s">
        <v>9</v>
      </c>
      <c r="F391" s="18">
        <v>12.677</v>
      </c>
      <c r="G391" s="19">
        <v>6.8289999999999997</v>
      </c>
      <c r="H391" s="34"/>
    </row>
    <row r="392" spans="1:8" ht="36" x14ac:dyDescent="0.2">
      <c r="A392" s="12">
        <v>1</v>
      </c>
      <c r="B392" s="23" t="s">
        <v>447</v>
      </c>
      <c r="C392" s="37" t="s">
        <v>468</v>
      </c>
      <c r="D392" s="23" t="s">
        <v>469</v>
      </c>
      <c r="E392" s="36" t="s">
        <v>9</v>
      </c>
      <c r="F392" s="18">
        <v>6.9470000000000001</v>
      </c>
      <c r="G392" s="19">
        <v>2.7730000000000001</v>
      </c>
      <c r="H392" s="34"/>
    </row>
    <row r="393" spans="1:8" ht="48" x14ac:dyDescent="0.2">
      <c r="A393" s="12">
        <v>1</v>
      </c>
      <c r="B393" s="23" t="s">
        <v>447</v>
      </c>
      <c r="C393" s="14" t="s">
        <v>470</v>
      </c>
      <c r="D393" s="14" t="s">
        <v>471</v>
      </c>
      <c r="E393" s="36" t="s">
        <v>9</v>
      </c>
      <c r="F393" s="20">
        <v>2.597</v>
      </c>
      <c r="G393" s="21">
        <v>4.71</v>
      </c>
      <c r="H393" s="34"/>
    </row>
    <row r="394" spans="1:8" ht="48" x14ac:dyDescent="0.2">
      <c r="A394" s="12">
        <v>1</v>
      </c>
      <c r="B394" s="23" t="s">
        <v>447</v>
      </c>
      <c r="C394" s="37" t="s">
        <v>470</v>
      </c>
      <c r="D394" s="23" t="s">
        <v>472</v>
      </c>
      <c r="E394" s="36" t="s">
        <v>91</v>
      </c>
      <c r="F394" s="18">
        <v>4.8570000000000002</v>
      </c>
      <c r="G394" s="19">
        <v>2.1360000000000001</v>
      </c>
      <c r="H394" s="34"/>
    </row>
    <row r="395" spans="1:8" ht="24" x14ac:dyDescent="0.2">
      <c r="A395" s="12">
        <v>1</v>
      </c>
      <c r="B395" s="23" t="s">
        <v>447</v>
      </c>
      <c r="C395" s="37" t="s">
        <v>470</v>
      </c>
      <c r="D395" s="23" t="s">
        <v>473</v>
      </c>
      <c r="E395" s="36" t="s">
        <v>91</v>
      </c>
      <c r="F395" s="18">
        <v>1.627</v>
      </c>
      <c r="G395" s="19">
        <v>5.4640000000000004</v>
      </c>
      <c r="H395" s="34"/>
    </row>
    <row r="396" spans="1:8" ht="24" x14ac:dyDescent="0.2">
      <c r="A396" s="12">
        <v>1</v>
      </c>
      <c r="B396" s="23" t="s">
        <v>447</v>
      </c>
      <c r="C396" s="37" t="s">
        <v>474</v>
      </c>
      <c r="D396" s="23" t="s">
        <v>475</v>
      </c>
      <c r="E396" s="36" t="s">
        <v>9</v>
      </c>
      <c r="F396" s="18">
        <v>2.907</v>
      </c>
      <c r="G396" s="19">
        <v>2.7080000000000002</v>
      </c>
      <c r="H396" s="34"/>
    </row>
    <row r="397" spans="1:8" ht="24" x14ac:dyDescent="0.2">
      <c r="A397" s="12">
        <v>1</v>
      </c>
      <c r="B397" s="23" t="s">
        <v>447</v>
      </c>
      <c r="C397" s="14" t="s">
        <v>476</v>
      </c>
      <c r="D397" s="14" t="s">
        <v>477</v>
      </c>
      <c r="E397" s="36" t="s">
        <v>91</v>
      </c>
      <c r="F397" s="20">
        <v>12.637</v>
      </c>
      <c r="G397" s="21">
        <v>4.32</v>
      </c>
      <c r="H397" s="34"/>
    </row>
    <row r="398" spans="1:8" ht="24" x14ac:dyDescent="0.2">
      <c r="A398" s="12">
        <v>1</v>
      </c>
      <c r="B398" s="23" t="s">
        <v>447</v>
      </c>
      <c r="C398" s="37" t="s">
        <v>476</v>
      </c>
      <c r="D398" s="23" t="s">
        <v>478</v>
      </c>
      <c r="E398" s="36" t="s">
        <v>9</v>
      </c>
      <c r="F398" s="18">
        <v>6.3769999999999998</v>
      </c>
      <c r="G398" s="19">
        <v>6.8159999999999998</v>
      </c>
      <c r="H398" s="34"/>
    </row>
    <row r="399" spans="1:8" ht="24" x14ac:dyDescent="0.2">
      <c r="A399" s="12">
        <v>1</v>
      </c>
      <c r="B399" s="23" t="s">
        <v>447</v>
      </c>
      <c r="C399" s="37" t="s">
        <v>479</v>
      </c>
      <c r="D399" s="23" t="s">
        <v>480</v>
      </c>
      <c r="E399" s="36" t="s">
        <v>9</v>
      </c>
      <c r="F399" s="18">
        <v>2.4969999999999999</v>
      </c>
      <c r="G399" s="19">
        <v>1.2390000000000001</v>
      </c>
      <c r="H399" s="34"/>
    </row>
    <row r="400" spans="1:8" ht="24" x14ac:dyDescent="0.2">
      <c r="A400" s="12">
        <v>1</v>
      </c>
      <c r="B400" s="23" t="s">
        <v>447</v>
      </c>
      <c r="C400" s="37" t="s">
        <v>479</v>
      </c>
      <c r="D400" s="23" t="s">
        <v>481</v>
      </c>
      <c r="E400" s="36" t="s">
        <v>9</v>
      </c>
      <c r="F400" s="18">
        <v>8.9969999999999999</v>
      </c>
      <c r="G400" s="19">
        <v>3.4620000000000002</v>
      </c>
      <c r="H400" s="34"/>
    </row>
    <row r="401" spans="1:8" ht="24" x14ac:dyDescent="0.2">
      <c r="A401" s="12">
        <v>1</v>
      </c>
      <c r="B401" s="23" t="s">
        <v>447</v>
      </c>
      <c r="C401" s="37" t="s">
        <v>479</v>
      </c>
      <c r="D401" s="23" t="s">
        <v>482</v>
      </c>
      <c r="E401" s="36" t="s">
        <v>9</v>
      </c>
      <c r="F401" s="18">
        <v>1.397</v>
      </c>
      <c r="G401" s="19">
        <v>2.4089999999999998</v>
      </c>
      <c r="H401" s="34"/>
    </row>
    <row r="402" spans="1:8" ht="24" x14ac:dyDescent="0.2">
      <c r="A402" s="12">
        <v>1</v>
      </c>
      <c r="B402" s="23" t="s">
        <v>447</v>
      </c>
      <c r="C402" s="37" t="s">
        <v>479</v>
      </c>
      <c r="D402" s="23" t="s">
        <v>483</v>
      </c>
      <c r="E402" s="36" t="s">
        <v>9</v>
      </c>
      <c r="F402" s="18">
        <v>7.827</v>
      </c>
      <c r="G402" s="19">
        <v>3.0720000000000001</v>
      </c>
      <c r="H402" s="34"/>
    </row>
    <row r="403" spans="1:8" ht="24" x14ac:dyDescent="0.2">
      <c r="A403" s="12">
        <v>1</v>
      </c>
      <c r="B403" s="23" t="s">
        <v>447</v>
      </c>
      <c r="C403" s="37" t="s">
        <v>484</v>
      </c>
      <c r="D403" s="23" t="s">
        <v>485</v>
      </c>
      <c r="E403" s="36" t="s">
        <v>91</v>
      </c>
      <c r="F403" s="18">
        <v>9.7669999999999995</v>
      </c>
      <c r="G403" s="19">
        <v>3.0590000000000002</v>
      </c>
      <c r="H403" s="34"/>
    </row>
    <row r="404" spans="1:8" ht="24" x14ac:dyDescent="0.2">
      <c r="A404" s="12">
        <v>1</v>
      </c>
      <c r="B404" s="23" t="s">
        <v>447</v>
      </c>
      <c r="C404" s="37" t="s">
        <v>484</v>
      </c>
      <c r="D404" s="23" t="s">
        <v>486</v>
      </c>
      <c r="E404" s="36" t="s">
        <v>91</v>
      </c>
      <c r="F404" s="18">
        <v>8.8970000000000002</v>
      </c>
      <c r="G404" s="19">
        <v>3.0590000000000002</v>
      </c>
      <c r="H404" s="34"/>
    </row>
    <row r="405" spans="1:8" x14ac:dyDescent="0.2">
      <c r="A405" s="12">
        <v>1</v>
      </c>
      <c r="B405" s="23" t="s">
        <v>447</v>
      </c>
      <c r="C405" s="37" t="s">
        <v>487</v>
      </c>
      <c r="D405" s="23" t="s">
        <v>488</v>
      </c>
      <c r="E405" s="36" t="s">
        <v>9</v>
      </c>
      <c r="F405" s="18">
        <v>5.6970000000000001</v>
      </c>
      <c r="G405" s="19">
        <v>1.746</v>
      </c>
      <c r="H405" s="34"/>
    </row>
    <row r="406" spans="1:8" ht="24" x14ac:dyDescent="0.2">
      <c r="A406" s="12">
        <v>1</v>
      </c>
      <c r="B406" s="23" t="s">
        <v>447</v>
      </c>
      <c r="C406" s="14" t="s">
        <v>489</v>
      </c>
      <c r="D406" s="14" t="s">
        <v>490</v>
      </c>
      <c r="E406" s="36" t="s">
        <v>91</v>
      </c>
      <c r="F406" s="20">
        <v>2.617</v>
      </c>
      <c r="G406" s="21">
        <v>9.641</v>
      </c>
      <c r="H406" s="34"/>
    </row>
    <row r="407" spans="1:8" ht="24" x14ac:dyDescent="0.2">
      <c r="A407" s="12">
        <v>1</v>
      </c>
      <c r="B407" s="23" t="s">
        <v>447</v>
      </c>
      <c r="C407" s="37" t="s">
        <v>489</v>
      </c>
      <c r="D407" s="23" t="s">
        <v>491</v>
      </c>
      <c r="E407" s="36" t="s">
        <v>9</v>
      </c>
      <c r="F407" s="18">
        <v>1.8069999999999999</v>
      </c>
      <c r="G407" s="19">
        <v>3.1110000000000002</v>
      </c>
      <c r="H407" s="34"/>
    </row>
    <row r="408" spans="1:8" x14ac:dyDescent="0.2">
      <c r="A408" s="12">
        <v>1</v>
      </c>
      <c r="B408" s="23" t="s">
        <v>447</v>
      </c>
      <c r="C408" s="14" t="s">
        <v>492</v>
      </c>
      <c r="D408" s="14" t="s">
        <v>493</v>
      </c>
      <c r="E408" s="36" t="s">
        <v>91</v>
      </c>
      <c r="F408" s="20">
        <v>1.627</v>
      </c>
      <c r="G408" s="21">
        <v>10.612</v>
      </c>
      <c r="H408" s="34"/>
    </row>
    <row r="409" spans="1:8" x14ac:dyDescent="0.2">
      <c r="A409" s="12">
        <v>1</v>
      </c>
      <c r="B409" s="23" t="s">
        <v>447</v>
      </c>
      <c r="C409" s="37" t="s">
        <v>492</v>
      </c>
      <c r="D409" s="23" t="s">
        <v>494</v>
      </c>
      <c r="E409" s="36" t="s">
        <v>9</v>
      </c>
      <c r="F409" s="18">
        <v>5.407</v>
      </c>
      <c r="G409" s="19">
        <v>2.3050000000000002</v>
      </c>
      <c r="H409" s="34"/>
    </row>
    <row r="410" spans="1:8" x14ac:dyDescent="0.2">
      <c r="A410" s="12">
        <v>1</v>
      </c>
      <c r="B410" s="23" t="s">
        <v>447</v>
      </c>
      <c r="C410" s="37" t="s">
        <v>492</v>
      </c>
      <c r="D410" s="23" t="s">
        <v>495</v>
      </c>
      <c r="E410" s="36" t="s">
        <v>9</v>
      </c>
      <c r="F410" s="18">
        <v>12.177</v>
      </c>
      <c r="G410" s="19">
        <v>4.9180000000000001</v>
      </c>
      <c r="H410" s="34"/>
    </row>
    <row r="411" spans="1:8" x14ac:dyDescent="0.2">
      <c r="A411" s="12">
        <v>1</v>
      </c>
      <c r="B411" s="23" t="s">
        <v>447</v>
      </c>
      <c r="C411" s="37" t="s">
        <v>496</v>
      </c>
      <c r="D411" s="23" t="s">
        <v>497</v>
      </c>
      <c r="E411" s="36" t="s">
        <v>9</v>
      </c>
      <c r="F411" s="18">
        <v>9.2870000000000008</v>
      </c>
      <c r="G411" s="19">
        <v>8.48</v>
      </c>
      <c r="H411" s="34"/>
    </row>
    <row r="412" spans="1:8" x14ac:dyDescent="0.2">
      <c r="A412" s="12">
        <v>1</v>
      </c>
      <c r="B412" s="23" t="s">
        <v>447</v>
      </c>
      <c r="C412" s="14" t="s">
        <v>498</v>
      </c>
      <c r="D412" s="14" t="s">
        <v>499</v>
      </c>
      <c r="E412" s="36" t="s">
        <v>9</v>
      </c>
      <c r="F412" s="20">
        <v>12.677</v>
      </c>
      <c r="G412" s="21">
        <v>9.4589999999999996</v>
      </c>
      <c r="H412" s="34"/>
    </row>
    <row r="413" spans="1:8" ht="24" x14ac:dyDescent="0.2">
      <c r="A413" s="12">
        <v>1</v>
      </c>
      <c r="B413" s="23" t="s">
        <v>447</v>
      </c>
      <c r="C413" s="37" t="s">
        <v>498</v>
      </c>
      <c r="D413" s="23" t="s">
        <v>500</v>
      </c>
      <c r="E413" s="36" t="s">
        <v>9</v>
      </c>
      <c r="F413" s="18">
        <v>5.8869999999999996</v>
      </c>
      <c r="G413" s="19">
        <v>3.9780000000000002</v>
      </c>
      <c r="H413" s="34"/>
    </row>
    <row r="414" spans="1:8" ht="24" x14ac:dyDescent="0.2">
      <c r="A414" s="12">
        <v>1</v>
      </c>
      <c r="B414" s="23" t="s">
        <v>447</v>
      </c>
      <c r="C414" s="37" t="s">
        <v>498</v>
      </c>
      <c r="D414" s="23" t="s">
        <v>501</v>
      </c>
      <c r="E414" s="36" t="s">
        <v>9</v>
      </c>
      <c r="F414" s="18">
        <v>2.2970000000000002</v>
      </c>
      <c r="G414" s="19">
        <v>2.431</v>
      </c>
      <c r="H414" s="34"/>
    </row>
    <row r="415" spans="1:8" x14ac:dyDescent="0.2">
      <c r="A415" s="12">
        <v>1</v>
      </c>
      <c r="B415" s="23" t="s">
        <v>447</v>
      </c>
      <c r="C415" s="37" t="s">
        <v>502</v>
      </c>
      <c r="D415" s="23" t="s">
        <v>503</v>
      </c>
      <c r="E415" s="36" t="s">
        <v>9</v>
      </c>
      <c r="F415" s="18">
        <v>6.8570000000000002</v>
      </c>
      <c r="G415" s="19">
        <v>1.4990000000000001</v>
      </c>
      <c r="H415" s="34"/>
    </row>
    <row r="416" spans="1:8" x14ac:dyDescent="0.2">
      <c r="A416" s="12">
        <v>1</v>
      </c>
      <c r="B416" s="23" t="s">
        <v>447</v>
      </c>
      <c r="C416" s="37" t="s">
        <v>502</v>
      </c>
      <c r="D416" s="23" t="s">
        <v>504</v>
      </c>
      <c r="E416" s="36" t="s">
        <v>9</v>
      </c>
      <c r="F416" s="18">
        <v>2.907</v>
      </c>
      <c r="G416" s="19">
        <v>3.202</v>
      </c>
      <c r="H416" s="34"/>
    </row>
    <row r="417" spans="1:8" x14ac:dyDescent="0.2">
      <c r="A417" s="12">
        <v>1</v>
      </c>
      <c r="B417" s="23" t="s">
        <v>447</v>
      </c>
      <c r="C417" s="37" t="s">
        <v>502</v>
      </c>
      <c r="D417" s="23" t="s">
        <v>505</v>
      </c>
      <c r="E417" s="36" t="s">
        <v>9</v>
      </c>
      <c r="F417" s="18">
        <v>8.8770000000000007</v>
      </c>
      <c r="G417" s="19">
        <v>1.8240000000000001</v>
      </c>
      <c r="H417" s="34"/>
    </row>
    <row r="418" spans="1:8" x14ac:dyDescent="0.2">
      <c r="A418" s="12">
        <v>1</v>
      </c>
      <c r="B418" s="23" t="s">
        <v>447</v>
      </c>
      <c r="C418" s="37" t="s">
        <v>502</v>
      </c>
      <c r="D418" s="23" t="s">
        <v>506</v>
      </c>
      <c r="E418" s="36" t="s">
        <v>9</v>
      </c>
      <c r="F418" s="18">
        <v>3.4670000000000001</v>
      </c>
      <c r="G418" s="19">
        <v>5.6849999999999996</v>
      </c>
      <c r="H418" s="34"/>
    </row>
    <row r="419" spans="1:8" x14ac:dyDescent="0.2">
      <c r="A419" s="12">
        <v>1</v>
      </c>
      <c r="B419" s="23" t="s">
        <v>447</v>
      </c>
      <c r="C419" s="37" t="s">
        <v>507</v>
      </c>
      <c r="D419" s="23" t="s">
        <v>508</v>
      </c>
      <c r="E419" s="36" t="s">
        <v>91</v>
      </c>
      <c r="F419" s="18">
        <v>1.627</v>
      </c>
      <c r="G419" s="19">
        <v>3.0590000000000002</v>
      </c>
      <c r="H419" s="34"/>
    </row>
    <row r="420" spans="1:8" x14ac:dyDescent="0.2">
      <c r="A420" s="12">
        <v>1</v>
      </c>
      <c r="B420" s="23" t="s">
        <v>447</v>
      </c>
      <c r="C420" s="37" t="s">
        <v>507</v>
      </c>
      <c r="D420" s="23" t="s">
        <v>509</v>
      </c>
      <c r="E420" s="36" t="s">
        <v>9</v>
      </c>
      <c r="F420" s="18">
        <v>6.3769999999999998</v>
      </c>
      <c r="G420" s="19">
        <v>2.7469999999999999</v>
      </c>
      <c r="H420" s="34"/>
    </row>
    <row r="421" spans="1:8" ht="24" x14ac:dyDescent="0.2">
      <c r="A421" s="12">
        <v>1</v>
      </c>
      <c r="B421" s="23" t="s">
        <v>447</v>
      </c>
      <c r="C421" s="14" t="s">
        <v>510</v>
      </c>
      <c r="D421" s="14" t="s">
        <v>511</v>
      </c>
      <c r="E421" s="36" t="s">
        <v>91</v>
      </c>
      <c r="F421" s="20">
        <v>1.627</v>
      </c>
      <c r="G421" s="21">
        <v>10.815</v>
      </c>
      <c r="H421" s="34"/>
    </row>
    <row r="422" spans="1:8" ht="24" x14ac:dyDescent="0.2">
      <c r="A422" s="12">
        <v>1</v>
      </c>
      <c r="B422" s="23" t="s">
        <v>447</v>
      </c>
      <c r="C422" s="37" t="s">
        <v>512</v>
      </c>
      <c r="D422" s="23" t="s">
        <v>513</v>
      </c>
      <c r="E422" s="36" t="s">
        <v>9</v>
      </c>
      <c r="F422" s="18">
        <v>5.8869999999999996</v>
      </c>
      <c r="G422" s="19">
        <v>2.8380000000000001</v>
      </c>
      <c r="H422" s="34"/>
    </row>
    <row r="423" spans="1:8" x14ac:dyDescent="0.2">
      <c r="A423" s="12">
        <v>1</v>
      </c>
      <c r="B423" s="23" t="s">
        <v>447</v>
      </c>
      <c r="C423" s="37" t="s">
        <v>512</v>
      </c>
      <c r="D423" s="23" t="s">
        <v>514</v>
      </c>
      <c r="E423" s="36" t="s">
        <v>9</v>
      </c>
      <c r="F423" s="18">
        <v>14.587</v>
      </c>
      <c r="G423" s="19">
        <v>2.734</v>
      </c>
      <c r="H423" s="34"/>
    </row>
    <row r="424" spans="1:8" ht="24" x14ac:dyDescent="0.2">
      <c r="A424" s="12">
        <v>1</v>
      </c>
      <c r="B424" s="23" t="s">
        <v>447</v>
      </c>
      <c r="C424" s="37" t="s">
        <v>512</v>
      </c>
      <c r="D424" s="23" t="s">
        <v>515</v>
      </c>
      <c r="E424" s="36" t="s">
        <v>9</v>
      </c>
      <c r="F424" s="18">
        <v>8.3170000000000002</v>
      </c>
      <c r="G424" s="19">
        <v>3.4620000000000002</v>
      </c>
      <c r="H424" s="34"/>
    </row>
    <row r="425" spans="1:8" ht="24" x14ac:dyDescent="0.2">
      <c r="A425" s="12">
        <v>1</v>
      </c>
      <c r="B425" s="23" t="s">
        <v>447</v>
      </c>
      <c r="C425" s="14" t="s">
        <v>516</v>
      </c>
      <c r="D425" s="14" t="s">
        <v>517</v>
      </c>
      <c r="E425" s="36" t="s">
        <v>9</v>
      </c>
      <c r="F425" s="20">
        <v>2.907</v>
      </c>
      <c r="G425" s="21">
        <v>10.323</v>
      </c>
      <c r="H425" s="34"/>
    </row>
    <row r="426" spans="1:8" ht="24" x14ac:dyDescent="0.2">
      <c r="A426" s="12">
        <v>1</v>
      </c>
      <c r="B426" s="23" t="s">
        <v>447</v>
      </c>
      <c r="C426" s="14" t="s">
        <v>516</v>
      </c>
      <c r="D426" s="14" t="s">
        <v>518</v>
      </c>
      <c r="E426" s="36" t="s">
        <v>9</v>
      </c>
      <c r="F426" s="20">
        <v>8.3170000000000002</v>
      </c>
      <c r="G426" s="21">
        <v>6.9169999999999998</v>
      </c>
      <c r="H426" s="34"/>
    </row>
    <row r="427" spans="1:8" ht="24" x14ac:dyDescent="0.2">
      <c r="A427" s="12">
        <v>1</v>
      </c>
      <c r="B427" s="23" t="s">
        <v>447</v>
      </c>
      <c r="C427" s="37" t="s">
        <v>516</v>
      </c>
      <c r="D427" s="23" t="s">
        <v>519</v>
      </c>
      <c r="E427" s="36" t="s">
        <v>91</v>
      </c>
      <c r="F427" s="18">
        <v>14.617000000000001</v>
      </c>
      <c r="G427" s="19">
        <v>4.9829999999999997</v>
      </c>
      <c r="H427" s="34"/>
    </row>
    <row r="428" spans="1:8" ht="36" x14ac:dyDescent="0.2">
      <c r="A428" s="12">
        <v>1</v>
      </c>
      <c r="B428" s="23" t="s">
        <v>447</v>
      </c>
      <c r="C428" s="37" t="s">
        <v>516</v>
      </c>
      <c r="D428" s="23" t="s">
        <v>520</v>
      </c>
      <c r="E428" s="36" t="s">
        <v>91</v>
      </c>
      <c r="F428" s="18">
        <v>2.907</v>
      </c>
      <c r="G428" s="19">
        <v>3.0590000000000002</v>
      </c>
      <c r="H428" s="34"/>
    </row>
    <row r="429" spans="1:8" x14ac:dyDescent="0.2">
      <c r="A429" s="12">
        <v>1</v>
      </c>
      <c r="B429" s="23" t="s">
        <v>447</v>
      </c>
      <c r="C429" s="37" t="s">
        <v>516</v>
      </c>
      <c r="D429" s="23" t="s">
        <v>521</v>
      </c>
      <c r="E429" s="36" t="s">
        <v>9</v>
      </c>
      <c r="F429" s="18">
        <v>6.3769999999999998</v>
      </c>
      <c r="G429" s="19">
        <v>6.1790000000000003</v>
      </c>
      <c r="H429" s="34"/>
    </row>
    <row r="430" spans="1:8" ht="24" x14ac:dyDescent="0.2">
      <c r="A430" s="12">
        <v>1</v>
      </c>
      <c r="B430" s="23" t="s">
        <v>447</v>
      </c>
      <c r="C430" s="37" t="s">
        <v>516</v>
      </c>
      <c r="D430" s="23" t="s">
        <v>522</v>
      </c>
      <c r="E430" s="36" t="s">
        <v>91</v>
      </c>
      <c r="F430" s="18">
        <v>1.867</v>
      </c>
      <c r="G430" s="19">
        <v>1.343</v>
      </c>
      <c r="H430" s="34"/>
    </row>
    <row r="431" spans="1:8" ht="24" x14ac:dyDescent="0.2">
      <c r="A431" s="12">
        <v>1</v>
      </c>
      <c r="B431" s="23" t="s">
        <v>447</v>
      </c>
      <c r="C431" s="37" t="s">
        <v>523</v>
      </c>
      <c r="D431" s="23" t="s">
        <v>524</v>
      </c>
      <c r="E431" s="36" t="s">
        <v>91</v>
      </c>
      <c r="F431" s="18">
        <v>14.007</v>
      </c>
      <c r="G431" s="19">
        <v>4.32</v>
      </c>
      <c r="H431" s="34"/>
    </row>
    <row r="432" spans="1:8" ht="24" x14ac:dyDescent="0.2">
      <c r="A432" s="12">
        <v>1</v>
      </c>
      <c r="B432" s="23" t="s">
        <v>447</v>
      </c>
      <c r="C432" s="37" t="s">
        <v>523</v>
      </c>
      <c r="D432" s="23" t="s">
        <v>525</v>
      </c>
      <c r="E432" s="36" t="s">
        <v>91</v>
      </c>
      <c r="F432" s="18">
        <v>7.3470000000000004</v>
      </c>
      <c r="G432" s="19">
        <v>4.6970000000000001</v>
      </c>
      <c r="H432" s="34"/>
    </row>
    <row r="433" spans="1:8" ht="24" x14ac:dyDescent="0.2">
      <c r="A433" s="12">
        <v>1</v>
      </c>
      <c r="B433" s="23" t="s">
        <v>447</v>
      </c>
      <c r="C433" s="37" t="s">
        <v>523</v>
      </c>
      <c r="D433" s="23" t="s">
        <v>526</v>
      </c>
      <c r="E433" s="36" t="s">
        <v>91</v>
      </c>
      <c r="F433" s="18">
        <v>11.807</v>
      </c>
      <c r="G433" s="19">
        <v>4.242</v>
      </c>
      <c r="H433" s="34"/>
    </row>
    <row r="434" spans="1:8" ht="24" x14ac:dyDescent="0.2">
      <c r="A434" s="12">
        <v>1</v>
      </c>
      <c r="B434" s="23" t="s">
        <v>447</v>
      </c>
      <c r="C434" s="14" t="s">
        <v>527</v>
      </c>
      <c r="D434" s="14" t="s">
        <v>528</v>
      </c>
      <c r="E434" s="36" t="s">
        <v>9</v>
      </c>
      <c r="F434" s="20">
        <v>2.617</v>
      </c>
      <c r="G434" s="21">
        <v>8.3079999999999998</v>
      </c>
      <c r="H434" s="34"/>
    </row>
    <row r="435" spans="1:8" ht="24" x14ac:dyDescent="0.2">
      <c r="A435" s="12">
        <v>1</v>
      </c>
      <c r="B435" s="23" t="s">
        <v>447</v>
      </c>
      <c r="C435" s="37" t="s">
        <v>527</v>
      </c>
      <c r="D435" s="23" t="s">
        <v>529</v>
      </c>
      <c r="E435" s="36" t="s">
        <v>91</v>
      </c>
      <c r="F435" s="18">
        <v>8.3170000000000002</v>
      </c>
      <c r="G435" s="19">
        <v>4.5540000000000003</v>
      </c>
      <c r="H435" s="34"/>
    </row>
    <row r="436" spans="1:8" ht="24" x14ac:dyDescent="0.2">
      <c r="A436" s="12">
        <v>1</v>
      </c>
      <c r="B436" s="23" t="s">
        <v>447</v>
      </c>
      <c r="C436" s="37" t="s">
        <v>527</v>
      </c>
      <c r="D436" s="23" t="s">
        <v>530</v>
      </c>
      <c r="E436" s="36" t="s">
        <v>91</v>
      </c>
      <c r="F436" s="18">
        <v>4.4269999999999996</v>
      </c>
      <c r="G436" s="19">
        <v>2.552</v>
      </c>
      <c r="H436" s="34"/>
    </row>
    <row r="437" spans="1:8" ht="24" x14ac:dyDescent="0.2">
      <c r="A437" s="12">
        <v>1</v>
      </c>
      <c r="B437" s="23" t="s">
        <v>447</v>
      </c>
      <c r="C437" s="14" t="s">
        <v>531</v>
      </c>
      <c r="D437" s="14" t="s">
        <v>532</v>
      </c>
      <c r="E437" s="36" t="s">
        <v>9</v>
      </c>
      <c r="F437" s="20">
        <v>2.907</v>
      </c>
      <c r="G437" s="21">
        <v>9.5229999999999997</v>
      </c>
      <c r="H437" s="34"/>
    </row>
    <row r="438" spans="1:8" ht="24" x14ac:dyDescent="0.2">
      <c r="A438" s="12">
        <v>1</v>
      </c>
      <c r="B438" s="23" t="s">
        <v>447</v>
      </c>
      <c r="C438" s="37" t="s">
        <v>531</v>
      </c>
      <c r="D438" s="23" t="s">
        <v>533</v>
      </c>
      <c r="E438" s="36" t="s">
        <v>9</v>
      </c>
      <c r="F438" s="18">
        <v>1.627</v>
      </c>
      <c r="G438" s="19">
        <v>5.0650000000000004</v>
      </c>
      <c r="H438" s="34"/>
    </row>
    <row r="439" spans="1:8" x14ac:dyDescent="0.2">
      <c r="A439" s="12">
        <v>1</v>
      </c>
      <c r="B439" s="23" t="s">
        <v>447</v>
      </c>
      <c r="C439" s="37" t="s">
        <v>534</v>
      </c>
      <c r="D439" s="23" t="s">
        <v>535</v>
      </c>
      <c r="E439" s="36" t="s">
        <v>9</v>
      </c>
      <c r="F439" s="18">
        <v>4.6369999999999996</v>
      </c>
      <c r="G439" s="19">
        <v>5.3339999999999996</v>
      </c>
      <c r="H439" s="34"/>
    </row>
    <row r="440" spans="1:8" x14ac:dyDescent="0.2">
      <c r="A440" s="12">
        <v>1</v>
      </c>
      <c r="B440" s="23" t="s">
        <v>447</v>
      </c>
      <c r="C440" s="37" t="s">
        <v>536</v>
      </c>
      <c r="D440" s="23" t="s">
        <v>537</v>
      </c>
      <c r="E440" s="36" t="s">
        <v>9</v>
      </c>
      <c r="F440" s="18">
        <v>2.2869999999999999</v>
      </c>
      <c r="G440" s="19">
        <v>1.2390000000000001</v>
      </c>
      <c r="H440" s="34"/>
    </row>
    <row r="441" spans="1:8" ht="36" x14ac:dyDescent="0.2">
      <c r="A441" s="12">
        <v>1</v>
      </c>
      <c r="B441" s="23" t="s">
        <v>447</v>
      </c>
      <c r="C441" s="14" t="s">
        <v>538</v>
      </c>
      <c r="D441" s="14" t="s">
        <v>539</v>
      </c>
      <c r="E441" s="36" t="s">
        <v>9</v>
      </c>
      <c r="F441" s="20">
        <v>14.617000000000001</v>
      </c>
      <c r="G441" s="21">
        <v>4.71</v>
      </c>
      <c r="H441" s="34"/>
    </row>
    <row r="442" spans="1:8" ht="36" x14ac:dyDescent="0.2">
      <c r="A442" s="12">
        <v>1</v>
      </c>
      <c r="B442" s="23" t="s">
        <v>447</v>
      </c>
      <c r="C442" s="14" t="s">
        <v>540</v>
      </c>
      <c r="D442" s="14" t="s">
        <v>541</v>
      </c>
      <c r="E442" s="36" t="s">
        <v>9</v>
      </c>
      <c r="F442" s="20">
        <v>2.617</v>
      </c>
      <c r="G442" s="21">
        <v>4.32</v>
      </c>
      <c r="H442" s="34"/>
    </row>
    <row r="443" spans="1:8" x14ac:dyDescent="0.2">
      <c r="A443" s="12">
        <v>1</v>
      </c>
      <c r="B443" s="23" t="s">
        <v>447</v>
      </c>
      <c r="C443" s="37" t="s">
        <v>540</v>
      </c>
      <c r="D443" s="23" t="s">
        <v>542</v>
      </c>
      <c r="E443" s="36" t="s">
        <v>9</v>
      </c>
      <c r="F443" s="18">
        <v>1.627</v>
      </c>
      <c r="G443" s="19">
        <v>5.9969999999999999</v>
      </c>
      <c r="H443" s="34"/>
    </row>
    <row r="444" spans="1:8" ht="36" x14ac:dyDescent="0.2">
      <c r="A444" s="12">
        <v>1</v>
      </c>
      <c r="B444" s="23" t="s">
        <v>447</v>
      </c>
      <c r="C444" s="37" t="s">
        <v>540</v>
      </c>
      <c r="D444" s="23" t="s">
        <v>543</v>
      </c>
      <c r="E444" s="36" t="s">
        <v>9</v>
      </c>
      <c r="F444" s="18">
        <v>9.2769999999999992</v>
      </c>
      <c r="G444" s="19">
        <v>5.1130000000000004</v>
      </c>
      <c r="H444" s="34"/>
    </row>
    <row r="445" spans="1:8" ht="24" x14ac:dyDescent="0.2">
      <c r="A445" s="12">
        <v>1</v>
      </c>
      <c r="B445" s="23" t="s">
        <v>447</v>
      </c>
      <c r="C445" s="37" t="s">
        <v>540</v>
      </c>
      <c r="D445" s="23" t="s">
        <v>544</v>
      </c>
      <c r="E445" s="36" t="s">
        <v>9</v>
      </c>
      <c r="F445" s="18">
        <v>2.0169999999999999</v>
      </c>
      <c r="G445" s="19">
        <v>1.8759999999999999</v>
      </c>
      <c r="H445" s="34"/>
    </row>
    <row r="446" spans="1:8" x14ac:dyDescent="0.2">
      <c r="A446" s="12">
        <v>1</v>
      </c>
      <c r="B446" s="23" t="s">
        <v>447</v>
      </c>
      <c r="C446" s="37" t="s">
        <v>545</v>
      </c>
      <c r="D446" s="23" t="s">
        <v>546</v>
      </c>
      <c r="E446" s="36" t="s">
        <v>9</v>
      </c>
      <c r="F446" s="18">
        <v>6.367</v>
      </c>
      <c r="G446" s="19">
        <v>6.5940000000000003</v>
      </c>
      <c r="H446" s="34"/>
    </row>
    <row r="447" spans="1:8" x14ac:dyDescent="0.2">
      <c r="A447" s="12">
        <v>1</v>
      </c>
      <c r="B447" s="23" t="s">
        <v>447</v>
      </c>
      <c r="C447" s="37" t="s">
        <v>547</v>
      </c>
      <c r="D447" s="23" t="s">
        <v>548</v>
      </c>
      <c r="E447" s="36" t="s">
        <v>9</v>
      </c>
      <c r="F447" s="18">
        <v>6.367</v>
      </c>
      <c r="G447" s="19">
        <v>4.827</v>
      </c>
      <c r="H447" s="34"/>
    </row>
    <row r="448" spans="1:8" ht="24" x14ac:dyDescent="0.2">
      <c r="A448" s="12">
        <v>1</v>
      </c>
      <c r="B448" s="23" t="s">
        <v>447</v>
      </c>
      <c r="C448" s="37" t="s">
        <v>547</v>
      </c>
      <c r="D448" s="23" t="s">
        <v>549</v>
      </c>
      <c r="E448" s="36" t="s">
        <v>9</v>
      </c>
      <c r="F448" s="18">
        <v>4.4370000000000003</v>
      </c>
      <c r="G448" s="19">
        <v>2.5</v>
      </c>
      <c r="H448" s="34"/>
    </row>
    <row r="449" spans="1:8" ht="24" x14ac:dyDescent="0.2">
      <c r="A449" s="12">
        <v>1</v>
      </c>
      <c r="B449" s="23" t="s">
        <v>447</v>
      </c>
      <c r="C449" s="37" t="s">
        <v>550</v>
      </c>
      <c r="D449" s="23" t="s">
        <v>551</v>
      </c>
      <c r="E449" s="36" t="s">
        <v>9</v>
      </c>
      <c r="F449" s="18">
        <v>9.7669999999999995</v>
      </c>
      <c r="G449" s="19">
        <v>4.008</v>
      </c>
      <c r="H449" s="34"/>
    </row>
    <row r="450" spans="1:8" x14ac:dyDescent="0.2">
      <c r="A450" s="12">
        <v>1</v>
      </c>
      <c r="B450" s="23" t="s">
        <v>447</v>
      </c>
      <c r="C450" s="14" t="s">
        <v>552</v>
      </c>
      <c r="D450" s="14" t="s">
        <v>553</v>
      </c>
      <c r="E450" s="36" t="s">
        <v>9</v>
      </c>
      <c r="F450" s="20">
        <v>8.8569999999999993</v>
      </c>
      <c r="G450" s="21">
        <v>8.8699999999999992</v>
      </c>
      <c r="H450" s="34"/>
    </row>
    <row r="451" spans="1:8" x14ac:dyDescent="0.2">
      <c r="A451" s="12">
        <v>1</v>
      </c>
      <c r="B451" s="23" t="s">
        <v>447</v>
      </c>
      <c r="C451" s="37" t="s">
        <v>554</v>
      </c>
      <c r="D451" s="23" t="s">
        <v>555</v>
      </c>
      <c r="E451" s="36" t="s">
        <v>9</v>
      </c>
      <c r="F451" s="18">
        <v>9.9570000000000007</v>
      </c>
      <c r="G451" s="19">
        <v>2.4220000000000002</v>
      </c>
      <c r="H451" s="34"/>
    </row>
    <row r="452" spans="1:8" ht="24" x14ac:dyDescent="0.2">
      <c r="A452" s="12">
        <v>1</v>
      </c>
      <c r="B452" s="23" t="s">
        <v>447</v>
      </c>
      <c r="C452" s="14" t="s">
        <v>556</v>
      </c>
      <c r="D452" s="14" t="s">
        <v>557</v>
      </c>
      <c r="E452" s="36" t="s">
        <v>9</v>
      </c>
      <c r="F452" s="20">
        <v>10.446999999999999</v>
      </c>
      <c r="G452" s="21">
        <v>8.1630000000000003</v>
      </c>
      <c r="H452" s="34"/>
    </row>
    <row r="453" spans="1:8" ht="24" x14ac:dyDescent="0.2">
      <c r="A453" s="12">
        <v>1</v>
      </c>
      <c r="B453" s="23" t="s">
        <v>447</v>
      </c>
      <c r="C453" s="14" t="s">
        <v>556</v>
      </c>
      <c r="D453" s="14" t="s">
        <v>558</v>
      </c>
      <c r="E453" s="36" t="s">
        <v>9</v>
      </c>
      <c r="F453" s="20">
        <v>1.627</v>
      </c>
      <c r="G453" s="21">
        <v>10.742000000000001</v>
      </c>
      <c r="H453" s="34"/>
    </row>
    <row r="454" spans="1:8" x14ac:dyDescent="0.2">
      <c r="A454" s="12">
        <v>1</v>
      </c>
      <c r="B454" s="23" t="s">
        <v>447</v>
      </c>
      <c r="C454" s="37" t="s">
        <v>556</v>
      </c>
      <c r="D454" s="23" t="s">
        <v>559</v>
      </c>
      <c r="E454" s="36" t="s">
        <v>9</v>
      </c>
      <c r="F454" s="18">
        <v>5.6970000000000001</v>
      </c>
      <c r="G454" s="19">
        <v>7.5439999999999996</v>
      </c>
      <c r="H454" s="34"/>
    </row>
    <row r="455" spans="1:8" x14ac:dyDescent="0.2">
      <c r="A455" s="12">
        <v>1</v>
      </c>
      <c r="B455" s="23" t="s">
        <v>447</v>
      </c>
      <c r="C455" s="37" t="s">
        <v>556</v>
      </c>
      <c r="D455" s="23" t="s">
        <v>560</v>
      </c>
      <c r="E455" s="36" t="s">
        <v>9</v>
      </c>
      <c r="F455" s="18">
        <v>5.2469999999999999</v>
      </c>
      <c r="G455" s="19">
        <v>1.538</v>
      </c>
      <c r="H455" s="34"/>
    </row>
    <row r="456" spans="1:8" ht="48" x14ac:dyDescent="0.2">
      <c r="A456" s="12">
        <v>1</v>
      </c>
      <c r="B456" s="23" t="s">
        <v>447</v>
      </c>
      <c r="C456" s="37" t="s">
        <v>561</v>
      </c>
      <c r="D456" s="23" t="s">
        <v>562</v>
      </c>
      <c r="E456" s="36" t="s">
        <v>91</v>
      </c>
      <c r="F456" s="18">
        <v>4.4269999999999996</v>
      </c>
      <c r="G456" s="19">
        <v>2.552</v>
      </c>
      <c r="H456" s="34"/>
    </row>
    <row r="457" spans="1:8" ht="24" x14ac:dyDescent="0.2">
      <c r="A457" s="12">
        <v>1</v>
      </c>
      <c r="B457" s="23" t="s">
        <v>447</v>
      </c>
      <c r="C457" s="37" t="s">
        <v>561</v>
      </c>
      <c r="D457" s="23" t="s">
        <v>563</v>
      </c>
      <c r="E457" s="36" t="s">
        <v>91</v>
      </c>
      <c r="F457" s="18">
        <v>6.3769999999999998</v>
      </c>
      <c r="G457" s="19">
        <v>3.5139999999999998</v>
      </c>
      <c r="H457" s="34"/>
    </row>
    <row r="458" spans="1:8" ht="24" x14ac:dyDescent="0.2">
      <c r="A458" s="12">
        <v>1</v>
      </c>
      <c r="B458" s="23" t="s">
        <v>447</v>
      </c>
      <c r="C458" s="14" t="s">
        <v>564</v>
      </c>
      <c r="D458" s="14" t="s">
        <v>565</v>
      </c>
      <c r="E458" s="36" t="s">
        <v>9</v>
      </c>
      <c r="F458" s="20">
        <v>2.617</v>
      </c>
      <c r="G458" s="21">
        <v>7.96</v>
      </c>
      <c r="H458" s="34"/>
    </row>
    <row r="459" spans="1:8" ht="24" x14ac:dyDescent="0.2">
      <c r="A459" s="12">
        <v>1</v>
      </c>
      <c r="B459" s="23" t="s">
        <v>447</v>
      </c>
      <c r="C459" s="37" t="s">
        <v>564</v>
      </c>
      <c r="D459" s="23" t="s">
        <v>566</v>
      </c>
      <c r="E459" s="36" t="s">
        <v>91</v>
      </c>
      <c r="F459" s="18">
        <v>8.2469999999999999</v>
      </c>
      <c r="G459" s="19">
        <v>5.282</v>
      </c>
      <c r="H459" s="34"/>
    </row>
    <row r="460" spans="1:8" x14ac:dyDescent="0.2">
      <c r="A460" s="12">
        <v>1</v>
      </c>
      <c r="B460" s="23" t="s">
        <v>447</v>
      </c>
      <c r="C460" s="37" t="s">
        <v>567</v>
      </c>
      <c r="D460" s="23" t="s">
        <v>568</v>
      </c>
      <c r="E460" s="36" t="s">
        <v>9</v>
      </c>
      <c r="F460" s="18">
        <v>1.9370000000000001</v>
      </c>
      <c r="G460" s="19">
        <v>1.3819999999999999</v>
      </c>
      <c r="H460" s="34"/>
    </row>
    <row r="461" spans="1:8" ht="24" x14ac:dyDescent="0.2">
      <c r="A461" s="12">
        <v>1</v>
      </c>
      <c r="B461" s="23" t="s">
        <v>447</v>
      </c>
      <c r="C461" s="37" t="s">
        <v>569</v>
      </c>
      <c r="D461" s="23" t="s">
        <v>570</v>
      </c>
      <c r="E461" s="36" t="s">
        <v>9</v>
      </c>
      <c r="F461" s="18">
        <v>2.9769999999999999</v>
      </c>
      <c r="G461" s="19">
        <v>2.2789999999999999</v>
      </c>
      <c r="H461" s="34"/>
    </row>
    <row r="462" spans="1:8" x14ac:dyDescent="0.2">
      <c r="A462" s="12">
        <v>1</v>
      </c>
      <c r="B462" s="23" t="s">
        <v>447</v>
      </c>
      <c r="C462" s="37" t="s">
        <v>571</v>
      </c>
      <c r="D462" s="23" t="s">
        <v>572</v>
      </c>
      <c r="E462" s="36" t="s">
        <v>9</v>
      </c>
      <c r="F462" s="18">
        <v>6.8570000000000002</v>
      </c>
      <c r="G462" s="19">
        <v>3.9039999999999999</v>
      </c>
      <c r="H462" s="34"/>
    </row>
    <row r="463" spans="1:8" x14ac:dyDescent="0.2">
      <c r="A463" s="12">
        <v>1</v>
      </c>
      <c r="B463" s="23" t="s">
        <v>447</v>
      </c>
      <c r="C463" s="37" t="s">
        <v>571</v>
      </c>
      <c r="D463" s="23" t="s">
        <v>573</v>
      </c>
      <c r="E463" s="36" t="s">
        <v>9</v>
      </c>
      <c r="F463" s="18">
        <v>2.4969999999999999</v>
      </c>
      <c r="G463" s="19">
        <v>1.7589999999999999</v>
      </c>
      <c r="H463" s="34"/>
    </row>
    <row r="464" spans="1:8" x14ac:dyDescent="0.2">
      <c r="A464" s="12">
        <v>1</v>
      </c>
      <c r="B464" s="23" t="s">
        <v>447</v>
      </c>
      <c r="C464" s="37" t="s">
        <v>574</v>
      </c>
      <c r="D464" s="23" t="s">
        <v>575</v>
      </c>
      <c r="E464" s="36" t="s">
        <v>9</v>
      </c>
      <c r="F464" s="18">
        <v>2.907</v>
      </c>
      <c r="G464" s="19">
        <v>6.1660000000000004</v>
      </c>
      <c r="H464" s="34"/>
    </row>
    <row r="465" spans="1:8" ht="12.75" thickBot="1" x14ac:dyDescent="0.25">
      <c r="A465" s="62">
        <v>1</v>
      </c>
      <c r="B465" s="52" t="s">
        <v>447</v>
      </c>
      <c r="C465" s="47" t="s">
        <v>576</v>
      </c>
      <c r="D465" s="52" t="s">
        <v>577</v>
      </c>
      <c r="E465" s="48" t="s">
        <v>9</v>
      </c>
      <c r="F465" s="65">
        <v>5.407</v>
      </c>
      <c r="G465" s="66">
        <v>2.37</v>
      </c>
      <c r="H465" s="34"/>
    </row>
    <row r="466" spans="1:8" ht="15.75" thickBot="1" x14ac:dyDescent="0.25">
      <c r="A466" s="45">
        <f>SUM(A467:A482)</f>
        <v>16</v>
      </c>
      <c r="B466" s="188" t="s">
        <v>2010</v>
      </c>
      <c r="C466" s="189"/>
      <c r="D466" s="189"/>
      <c r="E466" s="190"/>
      <c r="F466" s="84">
        <f>SUM(F467:F482)</f>
        <v>233.00000000000006</v>
      </c>
      <c r="G466" s="84">
        <f>SUM(G467:G482)</f>
        <v>178</v>
      </c>
      <c r="H466" s="34"/>
    </row>
    <row r="467" spans="1:8" x14ac:dyDescent="0.2">
      <c r="A467" s="8">
        <v>1</v>
      </c>
      <c r="B467" s="51" t="s">
        <v>578</v>
      </c>
      <c r="C467" s="53" t="s">
        <v>579</v>
      </c>
      <c r="D467" s="51" t="s">
        <v>580</v>
      </c>
      <c r="E467" s="35" t="s">
        <v>9</v>
      </c>
      <c r="F467" s="69">
        <v>11.65</v>
      </c>
      <c r="G467" s="70">
        <v>18.666</v>
      </c>
      <c r="H467" s="34"/>
    </row>
    <row r="468" spans="1:8" ht="24" x14ac:dyDescent="0.2">
      <c r="A468" s="12">
        <v>1</v>
      </c>
      <c r="B468" s="23" t="s">
        <v>578</v>
      </c>
      <c r="C468" s="37" t="s">
        <v>581</v>
      </c>
      <c r="D468" s="23" t="s">
        <v>582</v>
      </c>
      <c r="E468" s="36" t="s">
        <v>9</v>
      </c>
      <c r="F468" s="18">
        <v>21.94</v>
      </c>
      <c r="G468" s="19">
        <v>10.621</v>
      </c>
      <c r="H468" s="34"/>
    </row>
    <row r="469" spans="1:8" ht="48" x14ac:dyDescent="0.2">
      <c r="A469" s="12">
        <v>1</v>
      </c>
      <c r="B469" s="14" t="s">
        <v>578</v>
      </c>
      <c r="C469" s="14" t="s">
        <v>583</v>
      </c>
      <c r="D469" s="14" t="s">
        <v>584</v>
      </c>
      <c r="E469" s="36" t="s">
        <v>9</v>
      </c>
      <c r="F469" s="20">
        <v>15.24</v>
      </c>
      <c r="G469" s="21">
        <v>12.198</v>
      </c>
      <c r="H469" s="34"/>
    </row>
    <row r="470" spans="1:8" x14ac:dyDescent="0.2">
      <c r="A470" s="12">
        <v>1</v>
      </c>
      <c r="B470" s="23" t="s">
        <v>578</v>
      </c>
      <c r="C470" s="37" t="s">
        <v>585</v>
      </c>
      <c r="D470" s="23" t="s">
        <v>586</v>
      </c>
      <c r="E470" s="36" t="s">
        <v>91</v>
      </c>
      <c r="F470" s="18">
        <v>14.17</v>
      </c>
      <c r="G470" s="19">
        <v>4.226</v>
      </c>
      <c r="H470" s="34"/>
    </row>
    <row r="471" spans="1:8" ht="36" x14ac:dyDescent="0.2">
      <c r="A471" s="12">
        <v>1</v>
      </c>
      <c r="B471" s="14" t="s">
        <v>578</v>
      </c>
      <c r="C471" s="24" t="s">
        <v>587</v>
      </c>
      <c r="D471" s="14" t="s">
        <v>588</v>
      </c>
      <c r="E471" s="36" t="s">
        <v>9</v>
      </c>
      <c r="F471" s="20">
        <v>14.45</v>
      </c>
      <c r="G471" s="21">
        <v>17.905999999999999</v>
      </c>
      <c r="H471" s="34"/>
    </row>
    <row r="472" spans="1:8" ht="48" x14ac:dyDescent="0.2">
      <c r="A472" s="12">
        <v>1</v>
      </c>
      <c r="B472" s="14" t="s">
        <v>578</v>
      </c>
      <c r="C472" s="14" t="s">
        <v>589</v>
      </c>
      <c r="D472" s="14" t="s">
        <v>590</v>
      </c>
      <c r="E472" s="36" t="s">
        <v>9</v>
      </c>
      <c r="F472" s="20">
        <v>33.01</v>
      </c>
      <c r="G472" s="21">
        <v>14.045999999999999</v>
      </c>
      <c r="H472" s="34"/>
    </row>
    <row r="473" spans="1:8" x14ac:dyDescent="0.2">
      <c r="A473" s="12">
        <v>1</v>
      </c>
      <c r="B473" s="23" t="s">
        <v>578</v>
      </c>
      <c r="C473" s="37" t="s">
        <v>591</v>
      </c>
      <c r="D473" s="23" t="s">
        <v>592</v>
      </c>
      <c r="E473" s="36" t="s">
        <v>9</v>
      </c>
      <c r="F473" s="18">
        <v>11.65</v>
      </c>
      <c r="G473" s="19">
        <v>11.36</v>
      </c>
      <c r="H473" s="34"/>
    </row>
    <row r="474" spans="1:8" x14ac:dyDescent="0.2">
      <c r="A474" s="12">
        <v>1</v>
      </c>
      <c r="B474" s="23" t="s">
        <v>578</v>
      </c>
      <c r="C474" s="37" t="s">
        <v>593</v>
      </c>
      <c r="D474" s="23" t="s">
        <v>594</v>
      </c>
      <c r="E474" s="36" t="s">
        <v>91</v>
      </c>
      <c r="F474" s="18">
        <v>8.74</v>
      </c>
      <c r="G474" s="19">
        <v>2.8730000000000002</v>
      </c>
      <c r="H474" s="34"/>
    </row>
    <row r="475" spans="1:8" ht="36" x14ac:dyDescent="0.2">
      <c r="A475" s="12">
        <v>1</v>
      </c>
      <c r="B475" s="14" t="s">
        <v>578</v>
      </c>
      <c r="C475" s="14" t="s">
        <v>595</v>
      </c>
      <c r="D475" s="14" t="s">
        <v>596</v>
      </c>
      <c r="E475" s="36" t="s">
        <v>91</v>
      </c>
      <c r="F475" s="20">
        <v>15.53</v>
      </c>
      <c r="G475" s="21">
        <v>10.865</v>
      </c>
      <c r="H475" s="34"/>
    </row>
    <row r="476" spans="1:8" x14ac:dyDescent="0.2">
      <c r="A476" s="12">
        <v>1</v>
      </c>
      <c r="B476" s="23" t="s">
        <v>578</v>
      </c>
      <c r="C476" s="37" t="s">
        <v>597</v>
      </c>
      <c r="D476" s="23" t="s">
        <v>598</v>
      </c>
      <c r="E476" s="36" t="s">
        <v>9</v>
      </c>
      <c r="F476" s="18">
        <v>10.68</v>
      </c>
      <c r="G476" s="19">
        <v>8.2370000000000001</v>
      </c>
      <c r="H476" s="34"/>
    </row>
    <row r="477" spans="1:8" ht="36" x14ac:dyDescent="0.2">
      <c r="A477" s="12">
        <v>1</v>
      </c>
      <c r="B477" s="14" t="s">
        <v>578</v>
      </c>
      <c r="C477" s="14" t="s">
        <v>599</v>
      </c>
      <c r="D477" s="14" t="s">
        <v>600</v>
      </c>
      <c r="E477" s="36" t="s">
        <v>91</v>
      </c>
      <c r="F477" s="20">
        <v>33.99</v>
      </c>
      <c r="G477" s="21">
        <v>17.126999999999999</v>
      </c>
      <c r="H477" s="34"/>
    </row>
    <row r="478" spans="1:8" ht="24" x14ac:dyDescent="0.2">
      <c r="A478" s="12">
        <v>1</v>
      </c>
      <c r="B478" s="23" t="s">
        <v>578</v>
      </c>
      <c r="C478" s="37" t="s">
        <v>599</v>
      </c>
      <c r="D478" s="23" t="s">
        <v>601</v>
      </c>
      <c r="E478" s="36" t="s">
        <v>91</v>
      </c>
      <c r="F478" s="18">
        <v>11.84</v>
      </c>
      <c r="G478" s="19">
        <v>6.4</v>
      </c>
      <c r="H478" s="34"/>
    </row>
    <row r="479" spans="1:8" ht="24" x14ac:dyDescent="0.2">
      <c r="A479" s="12">
        <v>1</v>
      </c>
      <c r="B479" s="14" t="s">
        <v>578</v>
      </c>
      <c r="C479" s="24" t="s">
        <v>602</v>
      </c>
      <c r="D479" s="14" t="s">
        <v>603</v>
      </c>
      <c r="E479" s="36" t="s">
        <v>9</v>
      </c>
      <c r="F479" s="20">
        <v>11.84</v>
      </c>
      <c r="G479" s="21">
        <v>12.092000000000001</v>
      </c>
      <c r="H479" s="34"/>
    </row>
    <row r="480" spans="1:8" ht="36" x14ac:dyDescent="0.2">
      <c r="A480" s="12">
        <v>1</v>
      </c>
      <c r="B480" s="14" t="s">
        <v>578</v>
      </c>
      <c r="C480" s="14" t="s">
        <v>604</v>
      </c>
      <c r="D480" s="14" t="s">
        <v>605</v>
      </c>
      <c r="E480" s="36" t="s">
        <v>9</v>
      </c>
      <c r="F480" s="20">
        <v>6.91</v>
      </c>
      <c r="G480" s="21">
        <v>21.212</v>
      </c>
      <c r="H480" s="34"/>
    </row>
    <row r="481" spans="1:8" x14ac:dyDescent="0.2">
      <c r="A481" s="12">
        <v>1</v>
      </c>
      <c r="B481" s="23" t="s">
        <v>578</v>
      </c>
      <c r="C481" s="37" t="s">
        <v>604</v>
      </c>
      <c r="D481" s="23" t="s">
        <v>606</v>
      </c>
      <c r="E481" s="36" t="s">
        <v>9</v>
      </c>
      <c r="F481" s="18">
        <v>6.8</v>
      </c>
      <c r="G481" s="19">
        <v>2.8679999999999999</v>
      </c>
      <c r="H481" s="34"/>
    </row>
    <row r="482" spans="1:8" ht="12.75" thickBot="1" x14ac:dyDescent="0.25">
      <c r="A482" s="62">
        <v>1</v>
      </c>
      <c r="B482" s="48" t="s">
        <v>578</v>
      </c>
      <c r="C482" s="47"/>
      <c r="D482" s="48" t="s">
        <v>607</v>
      </c>
      <c r="E482" s="48" t="s">
        <v>9</v>
      </c>
      <c r="F482" s="71">
        <v>4.5599999999999996</v>
      </c>
      <c r="G482" s="72">
        <v>7.3029999999999999</v>
      </c>
      <c r="H482" s="34"/>
    </row>
    <row r="483" spans="1:8" ht="15.75" thickBot="1" x14ac:dyDescent="0.25">
      <c r="A483" s="45">
        <f>SUM(A484:A492)</f>
        <v>9</v>
      </c>
      <c r="B483" s="188" t="s">
        <v>2011</v>
      </c>
      <c r="C483" s="189"/>
      <c r="D483" s="189"/>
      <c r="E483" s="190"/>
      <c r="F483" s="85">
        <f>SUM(F484:F492)</f>
        <v>75</v>
      </c>
      <c r="G483" s="85">
        <f>SUM(G484:G492)</f>
        <v>65</v>
      </c>
      <c r="H483" s="34"/>
    </row>
    <row r="484" spans="1:8" x14ac:dyDescent="0.2">
      <c r="A484" s="8">
        <v>1</v>
      </c>
      <c r="B484" s="51" t="s">
        <v>608</v>
      </c>
      <c r="C484" s="53" t="s">
        <v>609</v>
      </c>
      <c r="D484" s="51" t="s">
        <v>610</v>
      </c>
      <c r="E484" s="35" t="s">
        <v>202</v>
      </c>
      <c r="F484" s="69">
        <v>5.14</v>
      </c>
      <c r="G484" s="70">
        <v>4.5389999999999997</v>
      </c>
      <c r="H484" s="34"/>
    </row>
    <row r="485" spans="1:8" x14ac:dyDescent="0.2">
      <c r="A485" s="12">
        <v>1</v>
      </c>
      <c r="B485" s="14" t="s">
        <v>608</v>
      </c>
      <c r="C485" s="14" t="s">
        <v>611</v>
      </c>
      <c r="D485" s="14" t="s">
        <v>612</v>
      </c>
      <c r="E485" s="36" t="s">
        <v>9</v>
      </c>
      <c r="F485" s="20">
        <v>5.14</v>
      </c>
      <c r="G485" s="21">
        <v>4.5389999999999997</v>
      </c>
      <c r="H485" s="34"/>
    </row>
    <row r="486" spans="1:8" x14ac:dyDescent="0.2">
      <c r="A486" s="12">
        <v>1</v>
      </c>
      <c r="B486" s="14" t="s">
        <v>608</v>
      </c>
      <c r="C486" s="14" t="s">
        <v>613</v>
      </c>
      <c r="D486" s="14" t="s">
        <v>614</v>
      </c>
      <c r="E486" s="36" t="s">
        <v>9</v>
      </c>
      <c r="F486" s="20">
        <v>4.1100000000000003</v>
      </c>
      <c r="G486" s="21">
        <v>4.5389999999999997</v>
      </c>
      <c r="H486" s="34"/>
    </row>
    <row r="487" spans="1:8" x14ac:dyDescent="0.2">
      <c r="A487" s="12">
        <v>1</v>
      </c>
      <c r="B487" s="23" t="s">
        <v>608</v>
      </c>
      <c r="C487" s="37" t="s">
        <v>613</v>
      </c>
      <c r="D487" s="23" t="s">
        <v>615</v>
      </c>
      <c r="E487" s="36" t="s">
        <v>202</v>
      </c>
      <c r="F487" s="18">
        <v>2.56</v>
      </c>
      <c r="G487" s="19">
        <v>8.0879999999999992</v>
      </c>
      <c r="H487" s="34"/>
    </row>
    <row r="488" spans="1:8" ht="24" x14ac:dyDescent="0.2">
      <c r="A488" s="12">
        <v>1</v>
      </c>
      <c r="B488" s="23" t="s">
        <v>608</v>
      </c>
      <c r="C488" s="37" t="s">
        <v>616</v>
      </c>
      <c r="D488" s="23" t="s">
        <v>617</v>
      </c>
      <c r="E488" s="36" t="s">
        <v>202</v>
      </c>
      <c r="F488" s="18">
        <v>0.79</v>
      </c>
      <c r="G488" s="19">
        <v>6.5659999999999998</v>
      </c>
      <c r="H488" s="34"/>
    </row>
    <row r="489" spans="1:8" x14ac:dyDescent="0.2">
      <c r="A489" s="12">
        <v>1</v>
      </c>
      <c r="B489" s="14" t="s">
        <v>608</v>
      </c>
      <c r="C489" s="14" t="s">
        <v>618</v>
      </c>
      <c r="D489" s="14" t="s">
        <v>619</v>
      </c>
      <c r="E489" s="36" t="s">
        <v>9</v>
      </c>
      <c r="F489" s="20">
        <v>5.14</v>
      </c>
      <c r="G489" s="21">
        <v>4.5389999999999997</v>
      </c>
      <c r="H489" s="34"/>
    </row>
    <row r="490" spans="1:8" x14ac:dyDescent="0.2">
      <c r="A490" s="12">
        <v>1</v>
      </c>
      <c r="B490" s="14" t="s">
        <v>608</v>
      </c>
      <c r="C490" s="14" t="s">
        <v>618</v>
      </c>
      <c r="D490" s="14" t="s">
        <v>620</v>
      </c>
      <c r="E490" s="36" t="s">
        <v>9</v>
      </c>
      <c r="F490" s="20">
        <v>1.54</v>
      </c>
      <c r="G490" s="21">
        <v>4.117</v>
      </c>
      <c r="H490" s="34"/>
    </row>
    <row r="491" spans="1:8" x14ac:dyDescent="0.2">
      <c r="A491" s="12">
        <v>1</v>
      </c>
      <c r="B491" s="14" t="s">
        <v>608</v>
      </c>
      <c r="C491" s="14" t="s">
        <v>618</v>
      </c>
      <c r="D491" s="14" t="s">
        <v>621</v>
      </c>
      <c r="E491" s="36" t="s">
        <v>9</v>
      </c>
      <c r="F491" s="20">
        <v>8.6300000000000008</v>
      </c>
      <c r="G491" s="21">
        <v>4.5389999999999997</v>
      </c>
      <c r="H491" s="34"/>
    </row>
    <row r="492" spans="1:8" ht="24.75" thickBot="1" x14ac:dyDescent="0.25">
      <c r="A492" s="62">
        <v>1</v>
      </c>
      <c r="B492" s="54" t="s">
        <v>608</v>
      </c>
      <c r="C492" s="54" t="s">
        <v>622</v>
      </c>
      <c r="D492" s="54" t="s">
        <v>623</v>
      </c>
      <c r="E492" s="48" t="s">
        <v>624</v>
      </c>
      <c r="F492" s="73">
        <v>41.95</v>
      </c>
      <c r="G492" s="74">
        <v>23.533999999999999</v>
      </c>
      <c r="H492" s="34"/>
    </row>
    <row r="493" spans="1:8" ht="15.75" thickBot="1" x14ac:dyDescent="0.25">
      <c r="A493" s="45">
        <f>SUM(A494:A504)</f>
        <v>11</v>
      </c>
      <c r="B493" s="182" t="s">
        <v>631</v>
      </c>
      <c r="C493" s="183"/>
      <c r="D493" s="183"/>
      <c r="E493" s="184"/>
      <c r="F493" s="83">
        <f>SUM(F494:F504)</f>
        <v>168</v>
      </c>
      <c r="G493" s="83">
        <f>SUM(G494:G504)</f>
        <v>135</v>
      </c>
      <c r="H493" s="34"/>
    </row>
    <row r="494" spans="1:8" ht="24" x14ac:dyDescent="0.2">
      <c r="A494" s="8">
        <v>1</v>
      </c>
      <c r="B494" s="51" t="s">
        <v>625</v>
      </c>
      <c r="C494" s="53" t="s">
        <v>626</v>
      </c>
      <c r="D494" s="51" t="s">
        <v>627</v>
      </c>
      <c r="E494" s="35" t="s">
        <v>628</v>
      </c>
      <c r="F494" s="69">
        <v>5.5</v>
      </c>
      <c r="G494" s="70">
        <v>16.774000000000001</v>
      </c>
      <c r="H494" s="34"/>
    </row>
    <row r="495" spans="1:8" x14ac:dyDescent="0.2">
      <c r="A495" s="12">
        <v>1</v>
      </c>
      <c r="B495" s="23" t="s">
        <v>625</v>
      </c>
      <c r="C495" s="37" t="s">
        <v>629</v>
      </c>
      <c r="D495" s="23" t="s">
        <v>630</v>
      </c>
      <c r="E495" s="36" t="s">
        <v>628</v>
      </c>
      <c r="F495" s="18">
        <v>11.378</v>
      </c>
      <c r="G495" s="19">
        <v>10.215</v>
      </c>
      <c r="H495" s="34"/>
    </row>
    <row r="496" spans="1:8" x14ac:dyDescent="0.2">
      <c r="A496" s="12">
        <v>1</v>
      </c>
      <c r="B496" s="36" t="s">
        <v>625</v>
      </c>
      <c r="C496" s="37" t="s">
        <v>631</v>
      </c>
      <c r="D496" s="36" t="s">
        <v>632</v>
      </c>
      <c r="E496" s="36" t="s">
        <v>9</v>
      </c>
      <c r="F496" s="75">
        <v>6.6180000000000003</v>
      </c>
      <c r="G496" s="76">
        <v>10.125</v>
      </c>
      <c r="H496" s="34"/>
    </row>
    <row r="497" spans="1:8" x14ac:dyDescent="0.2">
      <c r="A497" s="12">
        <v>1</v>
      </c>
      <c r="B497" s="36" t="s">
        <v>625</v>
      </c>
      <c r="C497" s="37" t="s">
        <v>631</v>
      </c>
      <c r="D497" s="36" t="s">
        <v>633</v>
      </c>
      <c r="E497" s="36" t="s">
        <v>9</v>
      </c>
      <c r="F497" s="75">
        <v>20.617999999999999</v>
      </c>
      <c r="G497" s="76">
        <v>10.82</v>
      </c>
      <c r="H497" s="34"/>
    </row>
    <row r="498" spans="1:8" ht="24" x14ac:dyDescent="0.2">
      <c r="A498" s="12">
        <v>1</v>
      </c>
      <c r="B498" s="14" t="s">
        <v>625</v>
      </c>
      <c r="C498" s="14" t="s">
        <v>634</v>
      </c>
      <c r="D498" s="14" t="s">
        <v>635</v>
      </c>
      <c r="E498" s="36" t="s">
        <v>9</v>
      </c>
      <c r="F498" s="20">
        <v>9.468</v>
      </c>
      <c r="G498" s="21">
        <v>13.18</v>
      </c>
      <c r="H498" s="34"/>
    </row>
    <row r="499" spans="1:8" ht="24" x14ac:dyDescent="0.2">
      <c r="A499" s="12">
        <v>1</v>
      </c>
      <c r="B499" s="23" t="s">
        <v>625</v>
      </c>
      <c r="C499" s="37" t="s">
        <v>631</v>
      </c>
      <c r="D499" s="23" t="s">
        <v>636</v>
      </c>
      <c r="E499" s="36" t="s">
        <v>628</v>
      </c>
      <c r="F499" s="18">
        <v>23.978000000000002</v>
      </c>
      <c r="G499" s="19">
        <v>13.951000000000001</v>
      </c>
      <c r="H499" s="34"/>
    </row>
    <row r="500" spans="1:8" x14ac:dyDescent="0.2">
      <c r="A500" s="12">
        <v>1</v>
      </c>
      <c r="B500" s="14" t="s">
        <v>625</v>
      </c>
      <c r="C500" s="14" t="s">
        <v>637</v>
      </c>
      <c r="D500" s="14" t="s">
        <v>638</v>
      </c>
      <c r="E500" s="36" t="s">
        <v>9</v>
      </c>
      <c r="F500" s="20">
        <v>16.867999999999999</v>
      </c>
      <c r="G500" s="21">
        <v>16.911999999999999</v>
      </c>
      <c r="H500" s="34"/>
    </row>
    <row r="501" spans="1:8" x14ac:dyDescent="0.2">
      <c r="A501" s="12">
        <v>1</v>
      </c>
      <c r="B501" s="23" t="s">
        <v>625</v>
      </c>
      <c r="C501" s="37" t="s">
        <v>639</v>
      </c>
      <c r="D501" s="23" t="s">
        <v>640</v>
      </c>
      <c r="E501" s="36" t="s">
        <v>628</v>
      </c>
      <c r="F501" s="18">
        <v>16.867999999999999</v>
      </c>
      <c r="G501" s="19">
        <v>6.12</v>
      </c>
      <c r="H501" s="34"/>
    </row>
    <row r="502" spans="1:8" x14ac:dyDescent="0.2">
      <c r="A502" s="12">
        <v>1</v>
      </c>
      <c r="B502" s="36" t="s">
        <v>625</v>
      </c>
      <c r="C502" s="37" t="s">
        <v>641</v>
      </c>
      <c r="D502" s="36" t="s">
        <v>642</v>
      </c>
      <c r="E502" s="36" t="s">
        <v>9</v>
      </c>
      <c r="F502" s="75">
        <v>24.818000000000001</v>
      </c>
      <c r="G502" s="76">
        <v>7.83</v>
      </c>
      <c r="H502" s="34"/>
    </row>
    <row r="503" spans="1:8" x14ac:dyDescent="0.2">
      <c r="A503" s="12">
        <v>1</v>
      </c>
      <c r="B503" s="36" t="s">
        <v>625</v>
      </c>
      <c r="C503" s="37" t="s">
        <v>643</v>
      </c>
      <c r="D503" s="36" t="s">
        <v>644</v>
      </c>
      <c r="E503" s="36" t="s">
        <v>9</v>
      </c>
      <c r="F503" s="75">
        <v>16.867999999999999</v>
      </c>
      <c r="G503" s="76">
        <v>10.772</v>
      </c>
      <c r="H503" s="34"/>
    </row>
    <row r="504" spans="1:8" ht="12.75" thickBot="1" x14ac:dyDescent="0.25">
      <c r="A504" s="62">
        <v>1</v>
      </c>
      <c r="B504" s="54" t="s">
        <v>625</v>
      </c>
      <c r="C504" s="54" t="s">
        <v>645</v>
      </c>
      <c r="D504" s="54" t="s">
        <v>646</v>
      </c>
      <c r="E504" s="48" t="s">
        <v>9</v>
      </c>
      <c r="F504" s="73">
        <v>15.018000000000001</v>
      </c>
      <c r="G504" s="74">
        <v>18.300999999999998</v>
      </c>
      <c r="H504" s="34"/>
    </row>
    <row r="505" spans="1:8" ht="15.75" thickBot="1" x14ac:dyDescent="0.25">
      <c r="A505" s="45">
        <f>SUM(A506:A586)</f>
        <v>81</v>
      </c>
      <c r="B505" s="182" t="s">
        <v>2015</v>
      </c>
      <c r="C505" s="183"/>
      <c r="D505" s="183"/>
      <c r="E505" s="184"/>
      <c r="F505" s="83">
        <f>SUM(F506:F586)</f>
        <v>472</v>
      </c>
      <c r="G505" s="83">
        <f>SUM(G506:G586)</f>
        <v>360</v>
      </c>
      <c r="H505" s="34"/>
    </row>
    <row r="506" spans="1:8" ht="36" x14ac:dyDescent="0.2">
      <c r="A506" s="8">
        <v>1</v>
      </c>
      <c r="B506" s="51" t="s">
        <v>647</v>
      </c>
      <c r="C506" s="53" t="s">
        <v>648</v>
      </c>
      <c r="D506" s="51" t="s">
        <v>649</v>
      </c>
      <c r="E506" s="35" t="s">
        <v>9</v>
      </c>
      <c r="F506" s="69">
        <v>14.97</v>
      </c>
      <c r="G506" s="70">
        <v>17.304000000000002</v>
      </c>
      <c r="H506" s="34"/>
    </row>
    <row r="507" spans="1:8" ht="24" x14ac:dyDescent="0.2">
      <c r="A507" s="12">
        <v>1</v>
      </c>
      <c r="B507" s="23" t="s">
        <v>647</v>
      </c>
      <c r="C507" s="37" t="s">
        <v>650</v>
      </c>
      <c r="D507" s="23" t="s">
        <v>651</v>
      </c>
      <c r="E507" s="36" t="s">
        <v>9</v>
      </c>
      <c r="F507" s="18">
        <v>2.92</v>
      </c>
      <c r="G507" s="19">
        <v>5.093</v>
      </c>
      <c r="H507" s="34"/>
    </row>
    <row r="508" spans="1:8" ht="24" x14ac:dyDescent="0.2">
      <c r="A508" s="12">
        <v>1</v>
      </c>
      <c r="B508" s="23" t="s">
        <v>647</v>
      </c>
      <c r="C508" s="37" t="s">
        <v>650</v>
      </c>
      <c r="D508" s="23" t="s">
        <v>652</v>
      </c>
      <c r="E508" s="36" t="s">
        <v>9</v>
      </c>
      <c r="F508" s="18">
        <v>6.08</v>
      </c>
      <c r="G508" s="19">
        <v>5.093</v>
      </c>
      <c r="H508" s="34"/>
    </row>
    <row r="509" spans="1:8" ht="24" x14ac:dyDescent="0.2">
      <c r="A509" s="12">
        <v>1</v>
      </c>
      <c r="B509" s="23" t="s">
        <v>647</v>
      </c>
      <c r="C509" s="37" t="s">
        <v>650</v>
      </c>
      <c r="D509" s="23" t="s">
        <v>653</v>
      </c>
      <c r="E509" s="36" t="s">
        <v>9</v>
      </c>
      <c r="F509" s="18">
        <v>3.04</v>
      </c>
      <c r="G509" s="19">
        <v>3.04</v>
      </c>
      <c r="H509" s="34"/>
    </row>
    <row r="510" spans="1:8" ht="24" x14ac:dyDescent="0.2">
      <c r="A510" s="12">
        <v>1</v>
      </c>
      <c r="B510" s="23" t="s">
        <v>647</v>
      </c>
      <c r="C510" s="37" t="s">
        <v>650</v>
      </c>
      <c r="D510" s="23" t="s">
        <v>654</v>
      </c>
      <c r="E510" s="36" t="s">
        <v>9</v>
      </c>
      <c r="F510" s="18">
        <v>4.2</v>
      </c>
      <c r="G510" s="19">
        <v>3.04</v>
      </c>
      <c r="H510" s="34"/>
    </row>
    <row r="511" spans="1:8" ht="24" x14ac:dyDescent="0.2">
      <c r="A511" s="12">
        <v>1</v>
      </c>
      <c r="B511" s="14" t="s">
        <v>647</v>
      </c>
      <c r="C511" s="14" t="s">
        <v>655</v>
      </c>
      <c r="D511" s="14" t="s">
        <v>656</v>
      </c>
      <c r="E511" s="36" t="s">
        <v>91</v>
      </c>
      <c r="F511" s="20">
        <v>4.2</v>
      </c>
      <c r="G511" s="21">
        <v>3.7410000000000001</v>
      </c>
      <c r="H511" s="34"/>
    </row>
    <row r="512" spans="1:8" ht="24" x14ac:dyDescent="0.2">
      <c r="A512" s="12">
        <v>1</v>
      </c>
      <c r="B512" s="14" t="s">
        <v>647</v>
      </c>
      <c r="C512" s="14" t="s">
        <v>655</v>
      </c>
      <c r="D512" s="14" t="s">
        <v>657</v>
      </c>
      <c r="E512" s="36" t="s">
        <v>91</v>
      </c>
      <c r="F512" s="20">
        <v>6.18</v>
      </c>
      <c r="G512" s="21">
        <v>2</v>
      </c>
      <c r="H512" s="34"/>
    </row>
    <row r="513" spans="1:8" ht="24" x14ac:dyDescent="0.2">
      <c r="A513" s="12">
        <v>1</v>
      </c>
      <c r="B513" s="14" t="s">
        <v>647</v>
      </c>
      <c r="C513" s="14" t="s">
        <v>658</v>
      </c>
      <c r="D513" s="14" t="s">
        <v>659</v>
      </c>
      <c r="E513" s="36" t="s">
        <v>91</v>
      </c>
      <c r="F513" s="20">
        <v>6.18</v>
      </c>
      <c r="G513" s="21">
        <v>2.665</v>
      </c>
      <c r="H513" s="34"/>
    </row>
    <row r="514" spans="1:8" ht="24" x14ac:dyDescent="0.2">
      <c r="A514" s="12">
        <v>1</v>
      </c>
      <c r="B514" s="14" t="s">
        <v>647</v>
      </c>
      <c r="C514" s="14" t="s">
        <v>660</v>
      </c>
      <c r="D514" s="14" t="s">
        <v>661</v>
      </c>
      <c r="E514" s="36" t="s">
        <v>9</v>
      </c>
      <c r="F514" s="20">
        <v>6.84</v>
      </c>
      <c r="G514" s="21">
        <v>6.6630000000000003</v>
      </c>
      <c r="H514" s="34"/>
    </row>
    <row r="515" spans="1:8" ht="36" x14ac:dyDescent="0.2">
      <c r="A515" s="12">
        <v>1</v>
      </c>
      <c r="B515" s="23" t="s">
        <v>647</v>
      </c>
      <c r="C515" s="37" t="s">
        <v>662</v>
      </c>
      <c r="D515" s="23" t="s">
        <v>663</v>
      </c>
      <c r="E515" s="36" t="s">
        <v>9</v>
      </c>
      <c r="F515" s="18">
        <v>6.18</v>
      </c>
      <c r="G515" s="19">
        <v>3.04</v>
      </c>
      <c r="H515" s="34"/>
    </row>
    <row r="516" spans="1:8" ht="24" x14ac:dyDescent="0.2">
      <c r="A516" s="12">
        <v>1</v>
      </c>
      <c r="B516" s="14" t="s">
        <v>647</v>
      </c>
      <c r="C516" s="14" t="s">
        <v>664</v>
      </c>
      <c r="D516" s="14" t="s">
        <v>665</v>
      </c>
      <c r="E516" s="36" t="s">
        <v>9</v>
      </c>
      <c r="F516" s="20">
        <v>6.08</v>
      </c>
      <c r="G516" s="21">
        <v>3.3319999999999999</v>
      </c>
      <c r="H516" s="34"/>
    </row>
    <row r="517" spans="1:8" x14ac:dyDescent="0.2">
      <c r="A517" s="12">
        <v>1</v>
      </c>
      <c r="B517" s="36" t="s">
        <v>647</v>
      </c>
      <c r="C517" s="14" t="s">
        <v>666</v>
      </c>
      <c r="D517" s="36" t="s">
        <v>667</v>
      </c>
      <c r="E517" s="36" t="s">
        <v>9</v>
      </c>
      <c r="F517" s="63">
        <v>4.2</v>
      </c>
      <c r="G517" s="64">
        <v>13.314</v>
      </c>
      <c r="H517" s="34"/>
    </row>
    <row r="518" spans="1:8" ht="24" x14ac:dyDescent="0.2">
      <c r="A518" s="12">
        <v>1</v>
      </c>
      <c r="B518" s="14" t="s">
        <v>647</v>
      </c>
      <c r="C518" s="14" t="s">
        <v>668</v>
      </c>
      <c r="D518" s="14" t="s">
        <v>669</v>
      </c>
      <c r="E518" s="36" t="s">
        <v>91</v>
      </c>
      <c r="F518" s="20">
        <v>6.18</v>
      </c>
      <c r="G518" s="21">
        <v>2.532</v>
      </c>
      <c r="H518" s="34"/>
    </row>
    <row r="519" spans="1:8" ht="24" x14ac:dyDescent="0.2">
      <c r="A519" s="12">
        <v>1</v>
      </c>
      <c r="B519" s="23" t="s">
        <v>647</v>
      </c>
      <c r="C519" s="37" t="s">
        <v>668</v>
      </c>
      <c r="D519" s="23" t="s">
        <v>670</v>
      </c>
      <c r="E519" s="36" t="s">
        <v>9</v>
      </c>
      <c r="F519" s="18">
        <v>8.1</v>
      </c>
      <c r="G519" s="19">
        <v>2.7869999999999999</v>
      </c>
      <c r="H519" s="34"/>
    </row>
    <row r="520" spans="1:8" ht="24" x14ac:dyDescent="0.2">
      <c r="A520" s="12">
        <v>1</v>
      </c>
      <c r="B520" s="14" t="s">
        <v>647</v>
      </c>
      <c r="C520" s="14" t="s">
        <v>671</v>
      </c>
      <c r="D520" s="14" t="s">
        <v>672</v>
      </c>
      <c r="E520" s="36" t="s">
        <v>9</v>
      </c>
      <c r="F520" s="20">
        <v>8.1</v>
      </c>
      <c r="G520" s="21">
        <v>2.5350000000000001</v>
      </c>
      <c r="H520" s="34"/>
    </row>
    <row r="521" spans="1:8" ht="24" x14ac:dyDescent="0.2">
      <c r="A521" s="12">
        <v>1</v>
      </c>
      <c r="B521" s="14" t="s">
        <v>647</v>
      </c>
      <c r="C521" s="14" t="s">
        <v>671</v>
      </c>
      <c r="D521" s="14" t="s">
        <v>673</v>
      </c>
      <c r="E521" s="36" t="s">
        <v>91</v>
      </c>
      <c r="F521" s="20">
        <v>5.0599999999999996</v>
      </c>
      <c r="G521" s="21">
        <v>1.595</v>
      </c>
      <c r="H521" s="34"/>
    </row>
    <row r="522" spans="1:8" ht="24" x14ac:dyDescent="0.2">
      <c r="A522" s="12">
        <v>1</v>
      </c>
      <c r="B522" s="14" t="s">
        <v>647</v>
      </c>
      <c r="C522" s="14" t="s">
        <v>671</v>
      </c>
      <c r="D522" s="14" t="s">
        <v>674</v>
      </c>
      <c r="E522" s="36" t="s">
        <v>91</v>
      </c>
      <c r="F522" s="20">
        <v>6.18</v>
      </c>
      <c r="G522" s="21">
        <v>2.0009999999999999</v>
      </c>
      <c r="H522" s="34"/>
    </row>
    <row r="523" spans="1:8" ht="24" x14ac:dyDescent="0.2">
      <c r="A523" s="12">
        <v>1</v>
      </c>
      <c r="B523" s="14" t="s">
        <v>647</v>
      </c>
      <c r="C523" s="14" t="s">
        <v>671</v>
      </c>
      <c r="D523" s="14" t="s">
        <v>675</v>
      </c>
      <c r="E523" s="36" t="s">
        <v>91</v>
      </c>
      <c r="F523" s="20">
        <v>4.2</v>
      </c>
      <c r="G523" s="21">
        <v>3.9929999999999999</v>
      </c>
      <c r="H523" s="34"/>
    </row>
    <row r="524" spans="1:8" ht="24" x14ac:dyDescent="0.2">
      <c r="A524" s="12">
        <v>1</v>
      </c>
      <c r="B524" s="14" t="s">
        <v>647</v>
      </c>
      <c r="C524" s="14" t="s">
        <v>671</v>
      </c>
      <c r="D524" s="14" t="s">
        <v>676</v>
      </c>
      <c r="E524" s="36" t="s">
        <v>91</v>
      </c>
      <c r="F524" s="20">
        <v>6.08</v>
      </c>
      <c r="G524" s="21">
        <v>2</v>
      </c>
      <c r="H524" s="34"/>
    </row>
    <row r="525" spans="1:8" ht="36" x14ac:dyDescent="0.2">
      <c r="A525" s="12">
        <v>1</v>
      </c>
      <c r="B525" s="23" t="s">
        <v>647</v>
      </c>
      <c r="C525" s="37" t="s">
        <v>671</v>
      </c>
      <c r="D525" s="23" t="s">
        <v>677</v>
      </c>
      <c r="E525" s="36" t="s">
        <v>9</v>
      </c>
      <c r="F525" s="18">
        <v>6.2</v>
      </c>
      <c r="G525" s="19">
        <v>3.96</v>
      </c>
      <c r="H525" s="34"/>
    </row>
    <row r="526" spans="1:8" ht="24" x14ac:dyDescent="0.2">
      <c r="A526" s="12">
        <v>1</v>
      </c>
      <c r="B526" s="23" t="s">
        <v>647</v>
      </c>
      <c r="C526" s="37" t="s">
        <v>671</v>
      </c>
      <c r="D526" s="23" t="s">
        <v>678</v>
      </c>
      <c r="E526" s="36" t="s">
        <v>9</v>
      </c>
      <c r="F526" s="18">
        <v>3.04</v>
      </c>
      <c r="G526" s="19">
        <v>1.107</v>
      </c>
      <c r="H526" s="34"/>
    </row>
    <row r="527" spans="1:8" ht="24" x14ac:dyDescent="0.2">
      <c r="A527" s="12">
        <v>1</v>
      </c>
      <c r="B527" s="23" t="s">
        <v>647</v>
      </c>
      <c r="C527" s="37" t="s">
        <v>671</v>
      </c>
      <c r="D527" s="23" t="s">
        <v>679</v>
      </c>
      <c r="E527" s="36" t="s">
        <v>9</v>
      </c>
      <c r="F527" s="18">
        <v>6.18</v>
      </c>
      <c r="G527" s="19">
        <v>4.0270000000000001</v>
      </c>
      <c r="H527" s="34"/>
    </row>
    <row r="528" spans="1:8" ht="24" x14ac:dyDescent="0.2">
      <c r="A528" s="12">
        <v>1</v>
      </c>
      <c r="B528" s="23" t="s">
        <v>647</v>
      </c>
      <c r="C528" s="37" t="s">
        <v>680</v>
      </c>
      <c r="D528" s="23" t="s">
        <v>681</v>
      </c>
      <c r="E528" s="36" t="s">
        <v>9</v>
      </c>
      <c r="F528" s="18">
        <v>4.2</v>
      </c>
      <c r="G528" s="19">
        <v>5.093</v>
      </c>
      <c r="H528" s="34"/>
    </row>
    <row r="529" spans="1:8" ht="24" x14ac:dyDescent="0.2">
      <c r="A529" s="12">
        <v>1</v>
      </c>
      <c r="B529" s="23" t="s">
        <v>647</v>
      </c>
      <c r="C529" s="37" t="s">
        <v>682</v>
      </c>
      <c r="D529" s="23" t="s">
        <v>683</v>
      </c>
      <c r="E529" s="36" t="s">
        <v>9</v>
      </c>
      <c r="F529" s="18">
        <v>7.09</v>
      </c>
      <c r="G529" s="19">
        <v>4.6669999999999998</v>
      </c>
      <c r="H529" s="34"/>
    </row>
    <row r="530" spans="1:8" x14ac:dyDescent="0.2">
      <c r="A530" s="12">
        <v>1</v>
      </c>
      <c r="B530" s="14" t="s">
        <v>647</v>
      </c>
      <c r="C530" s="14" t="s">
        <v>684</v>
      </c>
      <c r="D530" s="14" t="s">
        <v>685</v>
      </c>
      <c r="E530" s="36" t="s">
        <v>91</v>
      </c>
      <c r="F530" s="20">
        <v>6.18</v>
      </c>
      <c r="G530" s="21">
        <v>3.9990000000000001</v>
      </c>
      <c r="H530" s="34"/>
    </row>
    <row r="531" spans="1:8" x14ac:dyDescent="0.2">
      <c r="A531" s="12">
        <v>1</v>
      </c>
      <c r="B531" s="36" t="s">
        <v>647</v>
      </c>
      <c r="C531" s="37" t="s">
        <v>686</v>
      </c>
      <c r="D531" s="36" t="s">
        <v>687</v>
      </c>
      <c r="E531" s="36" t="s">
        <v>9</v>
      </c>
      <c r="F531" s="63">
        <v>4.2</v>
      </c>
      <c r="G531" s="64">
        <v>4.4669999999999996</v>
      </c>
      <c r="H531" s="34"/>
    </row>
    <row r="532" spans="1:8" ht="24" x14ac:dyDescent="0.2">
      <c r="A532" s="12">
        <v>1</v>
      </c>
      <c r="B532" s="14" t="s">
        <v>647</v>
      </c>
      <c r="C532" s="14" t="s">
        <v>688</v>
      </c>
      <c r="D532" s="14" t="s">
        <v>689</v>
      </c>
      <c r="E532" s="36" t="s">
        <v>91</v>
      </c>
      <c r="F532" s="20">
        <v>4.2</v>
      </c>
      <c r="G532" s="21">
        <v>5.3319999999999999</v>
      </c>
      <c r="H532" s="34"/>
    </row>
    <row r="533" spans="1:8" ht="24" x14ac:dyDescent="0.2">
      <c r="A533" s="12">
        <v>1</v>
      </c>
      <c r="B533" s="23" t="s">
        <v>647</v>
      </c>
      <c r="C533" s="37" t="s">
        <v>688</v>
      </c>
      <c r="D533" s="23" t="s">
        <v>690</v>
      </c>
      <c r="E533" s="36" t="s">
        <v>9</v>
      </c>
      <c r="F533" s="18">
        <v>5.79</v>
      </c>
      <c r="G533" s="19">
        <v>3.0129999999999999</v>
      </c>
      <c r="H533" s="34"/>
    </row>
    <row r="534" spans="1:8" x14ac:dyDescent="0.2">
      <c r="A534" s="12">
        <v>1</v>
      </c>
      <c r="B534" s="23" t="s">
        <v>647</v>
      </c>
      <c r="C534" s="37" t="s">
        <v>691</v>
      </c>
      <c r="D534" s="23" t="s">
        <v>692</v>
      </c>
      <c r="E534" s="36" t="s">
        <v>9</v>
      </c>
      <c r="F534" s="18">
        <v>2.92</v>
      </c>
      <c r="G534" s="19">
        <v>1.333</v>
      </c>
      <c r="H534" s="34"/>
    </row>
    <row r="535" spans="1:8" x14ac:dyDescent="0.2">
      <c r="A535" s="12">
        <v>1</v>
      </c>
      <c r="B535" s="23" t="s">
        <v>647</v>
      </c>
      <c r="C535" s="37" t="s">
        <v>693</v>
      </c>
      <c r="D535" s="23" t="s">
        <v>694</v>
      </c>
      <c r="E535" s="36" t="s">
        <v>9</v>
      </c>
      <c r="F535" s="18">
        <v>6.18</v>
      </c>
      <c r="G535" s="19">
        <v>4.4669999999999996</v>
      </c>
      <c r="H535" s="34"/>
    </row>
    <row r="536" spans="1:8" ht="24" x14ac:dyDescent="0.2">
      <c r="A536" s="12">
        <v>1</v>
      </c>
      <c r="B536" s="23" t="s">
        <v>647</v>
      </c>
      <c r="C536" s="37" t="s">
        <v>695</v>
      </c>
      <c r="D536" s="23" t="s">
        <v>696</v>
      </c>
      <c r="E536" s="36" t="s">
        <v>9</v>
      </c>
      <c r="F536" s="18">
        <v>7.9</v>
      </c>
      <c r="G536" s="19">
        <v>4.2670000000000003</v>
      </c>
      <c r="H536" s="34"/>
    </row>
    <row r="537" spans="1:8" ht="24" x14ac:dyDescent="0.2">
      <c r="A537" s="12">
        <v>1</v>
      </c>
      <c r="B537" s="23" t="s">
        <v>647</v>
      </c>
      <c r="C537" s="37" t="s">
        <v>697</v>
      </c>
      <c r="D537" s="23" t="s">
        <v>698</v>
      </c>
      <c r="E537" s="36" t="s">
        <v>9</v>
      </c>
      <c r="F537" s="18">
        <v>7.06</v>
      </c>
      <c r="G537" s="19">
        <v>2.133</v>
      </c>
      <c r="H537" s="34"/>
    </row>
    <row r="538" spans="1:8" ht="24" x14ac:dyDescent="0.2">
      <c r="A538" s="12">
        <v>1</v>
      </c>
      <c r="B538" s="23" t="s">
        <v>647</v>
      </c>
      <c r="C538" s="37" t="s">
        <v>699</v>
      </c>
      <c r="D538" s="23" t="s">
        <v>700</v>
      </c>
      <c r="E538" s="36" t="s">
        <v>9</v>
      </c>
      <c r="F538" s="18">
        <v>6.18</v>
      </c>
      <c r="G538" s="19">
        <v>3.3330000000000002</v>
      </c>
      <c r="H538" s="34"/>
    </row>
    <row r="539" spans="1:8" ht="24" x14ac:dyDescent="0.2">
      <c r="A539" s="12">
        <v>1</v>
      </c>
      <c r="B539" s="14" t="s">
        <v>647</v>
      </c>
      <c r="C539" s="14" t="s">
        <v>701</v>
      </c>
      <c r="D539" s="14" t="s">
        <v>702</v>
      </c>
      <c r="E539" s="36" t="s">
        <v>91</v>
      </c>
      <c r="F539" s="20">
        <v>4.2</v>
      </c>
      <c r="G539" s="21">
        <v>4.66</v>
      </c>
      <c r="H539" s="34"/>
    </row>
    <row r="540" spans="1:8" x14ac:dyDescent="0.2">
      <c r="A540" s="12">
        <v>1</v>
      </c>
      <c r="B540" s="23" t="s">
        <v>647</v>
      </c>
      <c r="C540" s="37" t="s">
        <v>703</v>
      </c>
      <c r="D540" s="23" t="s">
        <v>704</v>
      </c>
      <c r="E540" s="36" t="s">
        <v>9</v>
      </c>
      <c r="F540" s="18">
        <v>3.04</v>
      </c>
      <c r="G540" s="19">
        <v>1.0669999999999999</v>
      </c>
      <c r="H540" s="34"/>
    </row>
    <row r="541" spans="1:8" x14ac:dyDescent="0.2">
      <c r="A541" s="12">
        <v>1</v>
      </c>
      <c r="B541" s="23" t="s">
        <v>647</v>
      </c>
      <c r="C541" s="37" t="s">
        <v>705</v>
      </c>
      <c r="D541" s="23" t="s">
        <v>706</v>
      </c>
      <c r="E541" s="36" t="s">
        <v>9</v>
      </c>
      <c r="F541" s="18">
        <v>3.55</v>
      </c>
      <c r="G541" s="19">
        <v>2.4</v>
      </c>
      <c r="H541" s="34"/>
    </row>
    <row r="542" spans="1:8" x14ac:dyDescent="0.2">
      <c r="A542" s="12">
        <v>1</v>
      </c>
      <c r="B542" s="23" t="s">
        <v>647</v>
      </c>
      <c r="C542" s="37" t="s">
        <v>703</v>
      </c>
      <c r="D542" s="23" t="s">
        <v>707</v>
      </c>
      <c r="E542" s="36" t="s">
        <v>9</v>
      </c>
      <c r="F542" s="18">
        <v>3.04</v>
      </c>
      <c r="G542" s="19">
        <v>1.32</v>
      </c>
      <c r="H542" s="34"/>
    </row>
    <row r="543" spans="1:8" ht="24" x14ac:dyDescent="0.2">
      <c r="A543" s="12">
        <v>1</v>
      </c>
      <c r="B543" s="14" t="s">
        <v>647</v>
      </c>
      <c r="C543" s="14" t="s">
        <v>708</v>
      </c>
      <c r="D543" s="14" t="s">
        <v>709</v>
      </c>
      <c r="E543" s="36" t="s">
        <v>91</v>
      </c>
      <c r="F543" s="20">
        <v>6.18</v>
      </c>
      <c r="G543" s="21">
        <v>2.399</v>
      </c>
      <c r="H543" s="34"/>
    </row>
    <row r="544" spans="1:8" ht="24" x14ac:dyDescent="0.2">
      <c r="A544" s="12">
        <v>1</v>
      </c>
      <c r="B544" s="14" t="s">
        <v>647</v>
      </c>
      <c r="C544" s="14" t="s">
        <v>710</v>
      </c>
      <c r="D544" s="14" t="s">
        <v>711</v>
      </c>
      <c r="E544" s="36" t="s">
        <v>91</v>
      </c>
      <c r="F544" s="20">
        <v>3.04</v>
      </c>
      <c r="G544" s="21">
        <v>6.665</v>
      </c>
      <c r="H544" s="34"/>
    </row>
    <row r="545" spans="1:8" ht="24" x14ac:dyDescent="0.2">
      <c r="A545" s="12">
        <v>1</v>
      </c>
      <c r="B545" s="23" t="s">
        <v>647</v>
      </c>
      <c r="C545" s="37" t="s">
        <v>710</v>
      </c>
      <c r="D545" s="23" t="s">
        <v>712</v>
      </c>
      <c r="E545" s="36" t="s">
        <v>9</v>
      </c>
      <c r="F545" s="18">
        <v>6.18</v>
      </c>
      <c r="G545" s="19">
        <v>4.24</v>
      </c>
      <c r="H545" s="34"/>
    </row>
    <row r="546" spans="1:8" ht="24" x14ac:dyDescent="0.2">
      <c r="A546" s="12">
        <v>1</v>
      </c>
      <c r="B546" s="23" t="s">
        <v>647</v>
      </c>
      <c r="C546" s="37" t="s">
        <v>713</v>
      </c>
      <c r="D546" s="23" t="s">
        <v>714</v>
      </c>
      <c r="E546" s="36" t="s">
        <v>9</v>
      </c>
      <c r="F546" s="18">
        <v>8.7100000000000009</v>
      </c>
      <c r="G546" s="19">
        <v>3.04</v>
      </c>
      <c r="H546" s="34"/>
    </row>
    <row r="547" spans="1:8" ht="24" x14ac:dyDescent="0.2">
      <c r="A547" s="12">
        <v>1</v>
      </c>
      <c r="B547" s="23" t="s">
        <v>647</v>
      </c>
      <c r="C547" s="37" t="s">
        <v>715</v>
      </c>
      <c r="D547" s="23" t="s">
        <v>716</v>
      </c>
      <c r="E547" s="36" t="s">
        <v>9</v>
      </c>
      <c r="F547" s="18">
        <v>5.0599999999999996</v>
      </c>
      <c r="G547" s="19">
        <v>3.9870000000000001</v>
      </c>
      <c r="H547" s="34"/>
    </row>
    <row r="548" spans="1:8" x14ac:dyDescent="0.2">
      <c r="A548" s="12">
        <v>1</v>
      </c>
      <c r="B548" s="14" t="s">
        <v>647</v>
      </c>
      <c r="C548" s="14" t="s">
        <v>717</v>
      </c>
      <c r="D548" s="14" t="s">
        <v>718</v>
      </c>
      <c r="E548" s="36" t="s">
        <v>9</v>
      </c>
      <c r="F548" s="20">
        <v>15.19</v>
      </c>
      <c r="G548" s="21">
        <v>13.314</v>
      </c>
      <c r="H548" s="34"/>
    </row>
    <row r="549" spans="1:8" x14ac:dyDescent="0.2">
      <c r="A549" s="12">
        <v>1</v>
      </c>
      <c r="B549" s="36" t="s">
        <v>647</v>
      </c>
      <c r="C549" s="14" t="s">
        <v>719</v>
      </c>
      <c r="D549" s="36" t="s">
        <v>720</v>
      </c>
      <c r="E549" s="36" t="s">
        <v>9</v>
      </c>
      <c r="F549" s="63">
        <v>8.1</v>
      </c>
      <c r="G549" s="64">
        <v>6.556</v>
      </c>
      <c r="H549" s="34"/>
    </row>
    <row r="550" spans="1:8" ht="24" x14ac:dyDescent="0.2">
      <c r="A550" s="12">
        <v>1</v>
      </c>
      <c r="B550" s="14" t="s">
        <v>647</v>
      </c>
      <c r="C550" s="14" t="s">
        <v>719</v>
      </c>
      <c r="D550" s="14" t="s">
        <v>721</v>
      </c>
      <c r="E550" s="36" t="s">
        <v>9</v>
      </c>
      <c r="F550" s="20">
        <v>15.19</v>
      </c>
      <c r="G550" s="21">
        <v>13.33</v>
      </c>
      <c r="H550" s="34"/>
    </row>
    <row r="551" spans="1:8" ht="24" x14ac:dyDescent="0.2">
      <c r="A551" s="12">
        <v>1</v>
      </c>
      <c r="B551" s="14" t="s">
        <v>647</v>
      </c>
      <c r="C551" s="14" t="s">
        <v>719</v>
      </c>
      <c r="D551" s="14" t="s">
        <v>722</v>
      </c>
      <c r="E551" s="36" t="s">
        <v>9</v>
      </c>
      <c r="F551" s="20">
        <v>12.15</v>
      </c>
      <c r="G551" s="21">
        <v>12.385999999999999</v>
      </c>
      <c r="H551" s="34"/>
    </row>
    <row r="552" spans="1:8" ht="24" x14ac:dyDescent="0.2">
      <c r="A552" s="12">
        <v>1</v>
      </c>
      <c r="B552" s="14" t="s">
        <v>647</v>
      </c>
      <c r="C552" s="14" t="s">
        <v>719</v>
      </c>
      <c r="D552" s="14" t="s">
        <v>723</v>
      </c>
      <c r="E552" s="36" t="s">
        <v>9</v>
      </c>
      <c r="F552" s="20">
        <v>20.260000000000002</v>
      </c>
      <c r="G552" s="21">
        <v>13.327999999999999</v>
      </c>
      <c r="H552" s="34"/>
    </row>
    <row r="553" spans="1:8" ht="24" x14ac:dyDescent="0.2">
      <c r="A553" s="12">
        <v>1</v>
      </c>
      <c r="B553" s="23" t="s">
        <v>647</v>
      </c>
      <c r="C553" s="37" t="s">
        <v>719</v>
      </c>
      <c r="D553" s="23" t="s">
        <v>724</v>
      </c>
      <c r="E553" s="36" t="s">
        <v>9</v>
      </c>
      <c r="F553" s="18">
        <v>6.18</v>
      </c>
      <c r="G553" s="19">
        <v>3.04</v>
      </c>
      <c r="H553" s="34"/>
    </row>
    <row r="554" spans="1:8" ht="24" x14ac:dyDescent="0.2">
      <c r="A554" s="12">
        <v>1</v>
      </c>
      <c r="B554" s="23" t="s">
        <v>647</v>
      </c>
      <c r="C554" s="37" t="s">
        <v>725</v>
      </c>
      <c r="D554" s="23" t="s">
        <v>726</v>
      </c>
      <c r="E554" s="36" t="s">
        <v>9</v>
      </c>
      <c r="F554" s="18">
        <v>2.92</v>
      </c>
      <c r="G554" s="19">
        <v>5.093</v>
      </c>
      <c r="H554" s="34"/>
    </row>
    <row r="555" spans="1:8" ht="24" x14ac:dyDescent="0.2">
      <c r="A555" s="12">
        <v>1</v>
      </c>
      <c r="B555" s="14" t="s">
        <v>647</v>
      </c>
      <c r="C555" s="14" t="s">
        <v>727</v>
      </c>
      <c r="D555" s="14" t="s">
        <v>728</v>
      </c>
      <c r="E555" s="36" t="s">
        <v>91</v>
      </c>
      <c r="F555" s="20">
        <v>6.18</v>
      </c>
      <c r="G555" s="21">
        <v>3.5910000000000002</v>
      </c>
      <c r="H555" s="34"/>
    </row>
    <row r="556" spans="1:8" x14ac:dyDescent="0.2">
      <c r="A556" s="12">
        <v>1</v>
      </c>
      <c r="B556" s="23" t="s">
        <v>647</v>
      </c>
      <c r="C556" s="37" t="s">
        <v>729</v>
      </c>
      <c r="D556" s="23" t="s">
        <v>730</v>
      </c>
      <c r="E556" s="36" t="s">
        <v>9</v>
      </c>
      <c r="F556" s="18">
        <v>4.05</v>
      </c>
      <c r="G556" s="19">
        <v>0.98699999999999999</v>
      </c>
      <c r="H556" s="34"/>
    </row>
    <row r="557" spans="1:8" ht="24" x14ac:dyDescent="0.2">
      <c r="A557" s="12">
        <v>1</v>
      </c>
      <c r="B557" s="14" t="s">
        <v>647</v>
      </c>
      <c r="C557" s="14" t="s">
        <v>731</v>
      </c>
      <c r="D557" s="14" t="s">
        <v>732</v>
      </c>
      <c r="E557" s="36" t="s">
        <v>9</v>
      </c>
      <c r="F557" s="20">
        <v>8.1</v>
      </c>
      <c r="G557" s="21">
        <v>13.044</v>
      </c>
      <c r="H557" s="34"/>
    </row>
    <row r="558" spans="1:8" x14ac:dyDescent="0.2">
      <c r="A558" s="12">
        <v>1</v>
      </c>
      <c r="B558" s="14" t="s">
        <v>647</v>
      </c>
      <c r="C558" s="14" t="s">
        <v>733</v>
      </c>
      <c r="D558" s="14" t="s">
        <v>734</v>
      </c>
      <c r="E558" s="36" t="s">
        <v>9</v>
      </c>
      <c r="F558" s="20">
        <v>6.08</v>
      </c>
      <c r="G558" s="21">
        <v>6.665</v>
      </c>
      <c r="H558" s="34"/>
    </row>
    <row r="559" spans="1:8" x14ac:dyDescent="0.2">
      <c r="A559" s="12">
        <v>1</v>
      </c>
      <c r="B559" s="36" t="s">
        <v>647</v>
      </c>
      <c r="C559" s="37" t="s">
        <v>735</v>
      </c>
      <c r="D559" s="36" t="s">
        <v>736</v>
      </c>
      <c r="E559" s="36" t="s">
        <v>9</v>
      </c>
      <c r="F559" s="63">
        <v>6.18</v>
      </c>
      <c r="G559" s="64">
        <v>1.333</v>
      </c>
      <c r="H559" s="34"/>
    </row>
    <row r="560" spans="1:8" ht="24" x14ac:dyDescent="0.2">
      <c r="A560" s="12">
        <v>1</v>
      </c>
      <c r="B560" s="14" t="s">
        <v>647</v>
      </c>
      <c r="C560" s="14" t="s">
        <v>737</v>
      </c>
      <c r="D560" s="14" t="s">
        <v>738</v>
      </c>
      <c r="E560" s="36" t="s">
        <v>91</v>
      </c>
      <c r="F560" s="20">
        <v>4.2</v>
      </c>
      <c r="G560" s="21">
        <v>4.6669999999999998</v>
      </c>
      <c r="H560" s="34"/>
    </row>
    <row r="561" spans="1:8" ht="24" x14ac:dyDescent="0.2">
      <c r="A561" s="12">
        <v>1</v>
      </c>
      <c r="B561" s="23" t="s">
        <v>647</v>
      </c>
      <c r="C561" s="37" t="s">
        <v>739</v>
      </c>
      <c r="D561" s="23" t="s">
        <v>740</v>
      </c>
      <c r="E561" s="36" t="s">
        <v>9</v>
      </c>
      <c r="F561" s="18">
        <v>4.2</v>
      </c>
      <c r="G561" s="19">
        <v>3.04</v>
      </c>
      <c r="H561" s="34"/>
    </row>
    <row r="562" spans="1:8" x14ac:dyDescent="0.2">
      <c r="A562" s="12">
        <v>1</v>
      </c>
      <c r="B562" s="23" t="s">
        <v>647</v>
      </c>
      <c r="C562" s="37" t="s">
        <v>741</v>
      </c>
      <c r="D562" s="23" t="s">
        <v>742</v>
      </c>
      <c r="E562" s="36" t="s">
        <v>9</v>
      </c>
      <c r="F562" s="18">
        <v>6.18</v>
      </c>
      <c r="G562" s="19">
        <v>3.04</v>
      </c>
      <c r="H562" s="34"/>
    </row>
    <row r="563" spans="1:8" ht="24" x14ac:dyDescent="0.2">
      <c r="A563" s="12">
        <v>1</v>
      </c>
      <c r="B563" s="36" t="s">
        <v>647</v>
      </c>
      <c r="C563" s="14" t="s">
        <v>743</v>
      </c>
      <c r="D563" s="36" t="s">
        <v>744</v>
      </c>
      <c r="E563" s="36" t="s">
        <v>9</v>
      </c>
      <c r="F563" s="63">
        <v>2.92</v>
      </c>
      <c r="G563" s="64">
        <v>0.93300000000000005</v>
      </c>
      <c r="H563" s="34"/>
    </row>
    <row r="564" spans="1:8" ht="48" x14ac:dyDescent="0.2">
      <c r="A564" s="12">
        <v>1</v>
      </c>
      <c r="B564" s="14" t="s">
        <v>647</v>
      </c>
      <c r="C564" s="14" t="s">
        <v>743</v>
      </c>
      <c r="D564" s="14" t="s">
        <v>745</v>
      </c>
      <c r="E564" s="36" t="s">
        <v>91</v>
      </c>
      <c r="F564" s="20">
        <v>4.2</v>
      </c>
      <c r="G564" s="21">
        <v>6.665</v>
      </c>
      <c r="H564" s="34"/>
    </row>
    <row r="565" spans="1:8" ht="24" x14ac:dyDescent="0.2">
      <c r="A565" s="12">
        <v>1</v>
      </c>
      <c r="B565" s="14" t="s">
        <v>647</v>
      </c>
      <c r="C565" s="14" t="s">
        <v>743</v>
      </c>
      <c r="D565" s="14" t="s">
        <v>746</v>
      </c>
      <c r="E565" s="36" t="s">
        <v>91</v>
      </c>
      <c r="F565" s="15">
        <v>6</v>
      </c>
      <c r="G565" s="16">
        <v>0.77300000000000002</v>
      </c>
      <c r="H565" s="34"/>
    </row>
    <row r="566" spans="1:8" ht="24" x14ac:dyDescent="0.2">
      <c r="A566" s="12">
        <v>1</v>
      </c>
      <c r="B566" s="14" t="s">
        <v>647</v>
      </c>
      <c r="C566" s="14" t="s">
        <v>743</v>
      </c>
      <c r="D566" s="14" t="s">
        <v>747</v>
      </c>
      <c r="E566" s="36" t="s">
        <v>91</v>
      </c>
      <c r="F566" s="15">
        <v>4.2</v>
      </c>
      <c r="G566" s="16">
        <v>2.2789999999999999</v>
      </c>
      <c r="H566" s="34"/>
    </row>
    <row r="567" spans="1:8" ht="24" x14ac:dyDescent="0.2">
      <c r="A567" s="12">
        <v>1</v>
      </c>
      <c r="B567" s="23" t="s">
        <v>647</v>
      </c>
      <c r="C567" s="37" t="s">
        <v>748</v>
      </c>
      <c r="D567" s="23" t="s">
        <v>749</v>
      </c>
      <c r="E567" s="36" t="s">
        <v>9</v>
      </c>
      <c r="F567" s="18">
        <v>7.09</v>
      </c>
      <c r="G567" s="19">
        <v>4.6399999999999997</v>
      </c>
      <c r="H567" s="34"/>
    </row>
    <row r="568" spans="1:8" ht="24" x14ac:dyDescent="0.2">
      <c r="A568" s="12">
        <v>1</v>
      </c>
      <c r="B568" s="23" t="s">
        <v>647</v>
      </c>
      <c r="C568" s="37" t="s">
        <v>748</v>
      </c>
      <c r="D568" s="23" t="s">
        <v>750</v>
      </c>
      <c r="E568" s="36" t="s">
        <v>9</v>
      </c>
      <c r="F568" s="18">
        <v>6.18</v>
      </c>
      <c r="G568" s="19">
        <v>5.32</v>
      </c>
      <c r="H568" s="34"/>
    </row>
    <row r="569" spans="1:8" x14ac:dyDescent="0.2">
      <c r="A569" s="12">
        <v>1</v>
      </c>
      <c r="B569" s="23" t="s">
        <v>647</v>
      </c>
      <c r="C569" s="37" t="s">
        <v>751</v>
      </c>
      <c r="D569" s="23" t="s">
        <v>752</v>
      </c>
      <c r="E569" s="36" t="s">
        <v>9</v>
      </c>
      <c r="F569" s="18">
        <v>2.5299999999999998</v>
      </c>
      <c r="G569" s="19">
        <v>4</v>
      </c>
      <c r="H569" s="34"/>
    </row>
    <row r="570" spans="1:8" ht="36" x14ac:dyDescent="0.2">
      <c r="A570" s="12">
        <v>1</v>
      </c>
      <c r="B570" s="23" t="s">
        <v>647</v>
      </c>
      <c r="C570" s="37" t="s">
        <v>753</v>
      </c>
      <c r="D570" s="23" t="s">
        <v>754</v>
      </c>
      <c r="E570" s="36" t="s">
        <v>9</v>
      </c>
      <c r="F570" s="18">
        <v>5.47</v>
      </c>
      <c r="G570" s="19">
        <v>4</v>
      </c>
      <c r="H570" s="34"/>
    </row>
    <row r="571" spans="1:8" ht="24" x14ac:dyDescent="0.2">
      <c r="A571" s="12">
        <v>1</v>
      </c>
      <c r="B571" s="23" t="s">
        <v>647</v>
      </c>
      <c r="C571" s="37" t="s">
        <v>751</v>
      </c>
      <c r="D571" s="23" t="s">
        <v>755</v>
      </c>
      <c r="E571" s="36" t="s">
        <v>9</v>
      </c>
      <c r="F571" s="18">
        <v>2.4300000000000002</v>
      </c>
      <c r="G571" s="19">
        <v>5.093</v>
      </c>
      <c r="H571" s="34"/>
    </row>
    <row r="572" spans="1:8" x14ac:dyDescent="0.2">
      <c r="A572" s="12">
        <v>1</v>
      </c>
      <c r="B572" s="23" t="s">
        <v>647</v>
      </c>
      <c r="C572" s="37" t="s">
        <v>751</v>
      </c>
      <c r="D572" s="23" t="s">
        <v>756</v>
      </c>
      <c r="E572" s="36" t="s">
        <v>9</v>
      </c>
      <c r="F572" s="18">
        <v>3.55</v>
      </c>
      <c r="G572" s="19">
        <v>1.9330000000000001</v>
      </c>
      <c r="H572" s="34"/>
    </row>
    <row r="573" spans="1:8" x14ac:dyDescent="0.2">
      <c r="A573" s="12">
        <v>1</v>
      </c>
      <c r="B573" s="23" t="s">
        <v>647</v>
      </c>
      <c r="C573" s="37" t="s">
        <v>751</v>
      </c>
      <c r="D573" s="23" t="s">
        <v>757</v>
      </c>
      <c r="E573" s="36" t="s">
        <v>9</v>
      </c>
      <c r="F573" s="18">
        <v>2.92</v>
      </c>
      <c r="G573" s="19">
        <v>1.4670000000000001</v>
      </c>
      <c r="H573" s="34"/>
    </row>
    <row r="574" spans="1:8" ht="24" x14ac:dyDescent="0.2">
      <c r="A574" s="12">
        <v>1</v>
      </c>
      <c r="B574" s="23" t="s">
        <v>647</v>
      </c>
      <c r="C574" s="37" t="s">
        <v>758</v>
      </c>
      <c r="D574" s="23" t="s">
        <v>759</v>
      </c>
      <c r="E574" s="36" t="s">
        <v>9</v>
      </c>
      <c r="F574" s="18">
        <v>4.68</v>
      </c>
      <c r="G574" s="19">
        <v>2.4670000000000001</v>
      </c>
      <c r="H574" s="34"/>
    </row>
    <row r="575" spans="1:8" x14ac:dyDescent="0.2">
      <c r="A575" s="12">
        <v>1</v>
      </c>
      <c r="B575" s="36" t="s">
        <v>647</v>
      </c>
      <c r="C575" s="37" t="s">
        <v>760</v>
      </c>
      <c r="D575" s="36" t="s">
        <v>761</v>
      </c>
      <c r="E575" s="36" t="s">
        <v>9</v>
      </c>
      <c r="F575" s="63">
        <v>6.08</v>
      </c>
      <c r="G575" s="64">
        <v>0.26700000000000002</v>
      </c>
      <c r="H575" s="34"/>
    </row>
    <row r="576" spans="1:8" ht="36" x14ac:dyDescent="0.2">
      <c r="A576" s="12">
        <v>1</v>
      </c>
      <c r="B576" s="14" t="s">
        <v>647</v>
      </c>
      <c r="C576" s="14" t="s">
        <v>760</v>
      </c>
      <c r="D576" s="14" t="s">
        <v>762</v>
      </c>
      <c r="E576" s="36" t="s">
        <v>91</v>
      </c>
      <c r="F576" s="20">
        <v>4.2</v>
      </c>
      <c r="G576" s="21">
        <v>3.3250000000000002</v>
      </c>
      <c r="H576" s="34"/>
    </row>
    <row r="577" spans="1:8" x14ac:dyDescent="0.2">
      <c r="A577" s="12">
        <v>1</v>
      </c>
      <c r="B577" s="14" t="s">
        <v>647</v>
      </c>
      <c r="C577" s="14" t="s">
        <v>760</v>
      </c>
      <c r="D577" s="14" t="s">
        <v>763</v>
      </c>
      <c r="E577" s="36" t="s">
        <v>91</v>
      </c>
      <c r="F577" s="20">
        <v>6.18</v>
      </c>
      <c r="G577" s="21">
        <v>3.9169999999999998</v>
      </c>
      <c r="H577" s="34"/>
    </row>
    <row r="578" spans="1:8" ht="24" x14ac:dyDescent="0.2">
      <c r="A578" s="12">
        <v>1</v>
      </c>
      <c r="B578" s="36" t="s">
        <v>647</v>
      </c>
      <c r="C578" s="37" t="s">
        <v>764</v>
      </c>
      <c r="D578" s="36" t="s">
        <v>765</v>
      </c>
      <c r="E578" s="36" t="s">
        <v>9</v>
      </c>
      <c r="F578" s="63">
        <v>4.2</v>
      </c>
      <c r="G578" s="64">
        <v>13.324999999999999</v>
      </c>
      <c r="H578" s="34"/>
    </row>
    <row r="579" spans="1:8" ht="24" x14ac:dyDescent="0.2">
      <c r="A579" s="12">
        <v>1</v>
      </c>
      <c r="B579" s="23" t="s">
        <v>647</v>
      </c>
      <c r="C579" s="37" t="s">
        <v>766</v>
      </c>
      <c r="D579" s="23" t="s">
        <v>767</v>
      </c>
      <c r="E579" s="36" t="s">
        <v>9</v>
      </c>
      <c r="F579" s="18">
        <v>2.92</v>
      </c>
      <c r="G579" s="19">
        <v>2.3199999999999998</v>
      </c>
      <c r="H579" s="34"/>
    </row>
    <row r="580" spans="1:8" ht="24" x14ac:dyDescent="0.2">
      <c r="A580" s="12">
        <v>1</v>
      </c>
      <c r="B580" s="23" t="s">
        <v>647</v>
      </c>
      <c r="C580" s="37" t="s">
        <v>766</v>
      </c>
      <c r="D580" s="23" t="s">
        <v>768</v>
      </c>
      <c r="E580" s="36" t="s">
        <v>9</v>
      </c>
      <c r="F580" s="18">
        <v>3.04</v>
      </c>
      <c r="G580" s="19">
        <v>3.3330000000000002</v>
      </c>
      <c r="H580" s="34"/>
    </row>
    <row r="581" spans="1:8" ht="24" x14ac:dyDescent="0.2">
      <c r="A581" s="12">
        <v>1</v>
      </c>
      <c r="B581" s="14" t="s">
        <v>647</v>
      </c>
      <c r="C581" s="14" t="s">
        <v>769</v>
      </c>
      <c r="D581" s="14" t="s">
        <v>770</v>
      </c>
      <c r="E581" s="36" t="s">
        <v>91</v>
      </c>
      <c r="F581" s="20">
        <v>4.05</v>
      </c>
      <c r="G581" s="21">
        <v>2.665</v>
      </c>
      <c r="H581" s="34"/>
    </row>
    <row r="582" spans="1:8" ht="24" x14ac:dyDescent="0.2">
      <c r="A582" s="12">
        <v>1</v>
      </c>
      <c r="B582" s="14" t="s">
        <v>647</v>
      </c>
      <c r="C582" s="14" t="s">
        <v>769</v>
      </c>
      <c r="D582" s="14" t="s">
        <v>771</v>
      </c>
      <c r="E582" s="36" t="s">
        <v>91</v>
      </c>
      <c r="F582" s="20">
        <v>7.09</v>
      </c>
      <c r="G582" s="21">
        <v>5.3090000000000002</v>
      </c>
      <c r="H582" s="34"/>
    </row>
    <row r="583" spans="1:8" ht="24" x14ac:dyDescent="0.2">
      <c r="A583" s="12">
        <v>1</v>
      </c>
      <c r="B583" s="14" t="s">
        <v>647</v>
      </c>
      <c r="C583" s="14" t="s">
        <v>769</v>
      </c>
      <c r="D583" s="14" t="s">
        <v>772</v>
      </c>
      <c r="E583" s="36" t="s">
        <v>91</v>
      </c>
      <c r="F583" s="20">
        <v>5.0599999999999996</v>
      </c>
      <c r="G583" s="21">
        <v>3.3319999999999999</v>
      </c>
      <c r="H583" s="34"/>
    </row>
    <row r="584" spans="1:8" ht="24" x14ac:dyDescent="0.2">
      <c r="A584" s="12">
        <v>1</v>
      </c>
      <c r="B584" s="14" t="s">
        <v>647</v>
      </c>
      <c r="C584" s="14" t="s">
        <v>773</v>
      </c>
      <c r="D584" s="14" t="s">
        <v>774</v>
      </c>
      <c r="E584" s="36" t="s">
        <v>91</v>
      </c>
      <c r="F584" s="20">
        <v>6.18</v>
      </c>
      <c r="G584" s="21">
        <v>3.9319999999999999</v>
      </c>
      <c r="H584" s="34"/>
    </row>
    <row r="585" spans="1:8" ht="24" x14ac:dyDescent="0.2">
      <c r="A585" s="12">
        <v>1</v>
      </c>
      <c r="B585" s="23" t="s">
        <v>647</v>
      </c>
      <c r="C585" s="37" t="s">
        <v>775</v>
      </c>
      <c r="D585" s="23" t="s">
        <v>776</v>
      </c>
      <c r="E585" s="36" t="s">
        <v>9</v>
      </c>
      <c r="F585" s="18">
        <v>4.2</v>
      </c>
      <c r="G585" s="19">
        <v>4.6669999999999998</v>
      </c>
      <c r="H585" s="34"/>
    </row>
    <row r="586" spans="1:8" ht="24.75" thickBot="1" x14ac:dyDescent="0.25">
      <c r="A586" s="62">
        <v>1</v>
      </c>
      <c r="B586" s="52" t="s">
        <v>647</v>
      </c>
      <c r="C586" s="47" t="s">
        <v>773</v>
      </c>
      <c r="D586" s="52" t="s">
        <v>777</v>
      </c>
      <c r="E586" s="48" t="s">
        <v>9</v>
      </c>
      <c r="F586" s="65">
        <v>6.18</v>
      </c>
      <c r="G586" s="66">
        <v>3.88</v>
      </c>
      <c r="H586" s="34"/>
    </row>
    <row r="587" spans="1:8" ht="15.75" thickBot="1" x14ac:dyDescent="0.25">
      <c r="A587" s="45">
        <f>SUM(A588:A628)</f>
        <v>41</v>
      </c>
      <c r="B587" s="182" t="s">
        <v>2014</v>
      </c>
      <c r="C587" s="183"/>
      <c r="D587" s="183"/>
      <c r="E587" s="184"/>
      <c r="F587" s="84">
        <f>SUM(F588:F628)</f>
        <v>192.00000000000006</v>
      </c>
      <c r="G587" s="84">
        <f>SUM(G588:G628)</f>
        <v>147.00300000000004</v>
      </c>
      <c r="H587" s="34"/>
    </row>
    <row r="588" spans="1:8" x14ac:dyDescent="0.2">
      <c r="A588" s="8">
        <v>1</v>
      </c>
      <c r="B588" s="51" t="s">
        <v>778</v>
      </c>
      <c r="C588" s="53" t="s">
        <v>779</v>
      </c>
      <c r="D588" s="51" t="s">
        <v>780</v>
      </c>
      <c r="E588" s="35" t="s">
        <v>9</v>
      </c>
      <c r="F588" s="69">
        <v>7.83</v>
      </c>
      <c r="G588" s="70">
        <v>7.8120000000000003</v>
      </c>
      <c r="H588" s="34"/>
    </row>
    <row r="589" spans="1:8" ht="24" x14ac:dyDescent="0.2">
      <c r="A589" s="12">
        <v>1</v>
      </c>
      <c r="B589" s="14" t="s">
        <v>778</v>
      </c>
      <c r="C589" s="14" t="s">
        <v>781</v>
      </c>
      <c r="D589" s="14" t="s">
        <v>782</v>
      </c>
      <c r="E589" s="36" t="s">
        <v>91</v>
      </c>
      <c r="F589" s="20">
        <v>7.83</v>
      </c>
      <c r="G589" s="21">
        <v>4.7960000000000003</v>
      </c>
      <c r="H589" s="34"/>
    </row>
    <row r="590" spans="1:8" ht="24" x14ac:dyDescent="0.2">
      <c r="A590" s="12">
        <v>1</v>
      </c>
      <c r="B590" s="14" t="s">
        <v>778</v>
      </c>
      <c r="C590" s="14" t="s">
        <v>783</v>
      </c>
      <c r="D590" s="14" t="s">
        <v>784</v>
      </c>
      <c r="E590" s="36" t="s">
        <v>91</v>
      </c>
      <c r="F590" s="20">
        <v>6.38</v>
      </c>
      <c r="G590" s="21">
        <v>5.7910000000000004</v>
      </c>
      <c r="H590" s="34"/>
    </row>
    <row r="591" spans="1:8" ht="24" x14ac:dyDescent="0.2">
      <c r="A591" s="12">
        <v>1</v>
      </c>
      <c r="B591" s="23" t="s">
        <v>778</v>
      </c>
      <c r="C591" s="37" t="s">
        <v>785</v>
      </c>
      <c r="D591" s="23" t="s">
        <v>786</v>
      </c>
      <c r="E591" s="36" t="s">
        <v>9</v>
      </c>
      <c r="F591" s="18">
        <v>3.33</v>
      </c>
      <c r="G591" s="19">
        <v>4.5469999999999997</v>
      </c>
      <c r="H591" s="34"/>
    </row>
    <row r="592" spans="1:8" ht="24" x14ac:dyDescent="0.2">
      <c r="A592" s="12">
        <v>1</v>
      </c>
      <c r="B592" s="23" t="s">
        <v>778</v>
      </c>
      <c r="C592" s="37" t="s">
        <v>787</v>
      </c>
      <c r="D592" s="23" t="s">
        <v>788</v>
      </c>
      <c r="E592" s="36" t="s">
        <v>9</v>
      </c>
      <c r="F592" s="18">
        <v>7.83</v>
      </c>
      <c r="G592" s="19">
        <v>5.6280000000000001</v>
      </c>
      <c r="H592" s="34"/>
    </row>
    <row r="593" spans="1:8" ht="24" x14ac:dyDescent="0.2">
      <c r="A593" s="12">
        <v>1</v>
      </c>
      <c r="B593" s="14" t="s">
        <v>778</v>
      </c>
      <c r="C593" s="14" t="s">
        <v>789</v>
      </c>
      <c r="D593" s="14" t="s">
        <v>790</v>
      </c>
      <c r="E593" s="36" t="s">
        <v>9</v>
      </c>
      <c r="F593" s="20">
        <v>2.04</v>
      </c>
      <c r="G593" s="21">
        <v>3.891</v>
      </c>
      <c r="H593" s="34"/>
    </row>
    <row r="594" spans="1:8" ht="24" x14ac:dyDescent="0.2">
      <c r="A594" s="12">
        <v>1</v>
      </c>
      <c r="B594" s="14" t="s">
        <v>778</v>
      </c>
      <c r="C594" s="14" t="s">
        <v>789</v>
      </c>
      <c r="D594" s="14" t="s">
        <v>791</v>
      </c>
      <c r="E594" s="36" t="s">
        <v>9</v>
      </c>
      <c r="F594" s="20">
        <v>7.83</v>
      </c>
      <c r="G594" s="21">
        <v>4.8440000000000003</v>
      </c>
      <c r="H594" s="34"/>
    </row>
    <row r="595" spans="1:8" ht="24" x14ac:dyDescent="0.2">
      <c r="A595" s="12">
        <v>1</v>
      </c>
      <c r="B595" s="14" t="s">
        <v>778</v>
      </c>
      <c r="C595" s="14" t="s">
        <v>789</v>
      </c>
      <c r="D595" s="14" t="s">
        <v>792</v>
      </c>
      <c r="E595" s="36" t="s">
        <v>9</v>
      </c>
      <c r="F595" s="20">
        <v>0.96</v>
      </c>
      <c r="G595" s="21">
        <v>3.2029999999999998</v>
      </c>
      <c r="H595" s="34"/>
    </row>
    <row r="596" spans="1:8" ht="24" x14ac:dyDescent="0.2">
      <c r="A596" s="12">
        <v>1</v>
      </c>
      <c r="B596" s="23" t="s">
        <v>778</v>
      </c>
      <c r="C596" s="37" t="s">
        <v>789</v>
      </c>
      <c r="D596" s="23" t="s">
        <v>793</v>
      </c>
      <c r="E596" s="36" t="s">
        <v>9</v>
      </c>
      <c r="F596" s="18">
        <v>7.02</v>
      </c>
      <c r="G596" s="19">
        <v>2.2370000000000001</v>
      </c>
      <c r="H596" s="34"/>
    </row>
    <row r="597" spans="1:8" ht="24" x14ac:dyDescent="0.2">
      <c r="A597" s="12">
        <v>1</v>
      </c>
      <c r="B597" s="23" t="s">
        <v>778</v>
      </c>
      <c r="C597" s="37" t="s">
        <v>789</v>
      </c>
      <c r="D597" s="23" t="s">
        <v>794</v>
      </c>
      <c r="E597" s="36" t="s">
        <v>9</v>
      </c>
      <c r="F597" s="18">
        <v>7.83</v>
      </c>
      <c r="G597" s="19">
        <v>3.9689999999999999</v>
      </c>
      <c r="H597" s="34"/>
    </row>
    <row r="598" spans="1:8" ht="24" x14ac:dyDescent="0.2">
      <c r="A598" s="12">
        <v>1</v>
      </c>
      <c r="B598" s="14" t="s">
        <v>778</v>
      </c>
      <c r="C598" s="14" t="s">
        <v>795</v>
      </c>
      <c r="D598" s="14" t="s">
        <v>796</v>
      </c>
      <c r="E598" s="36" t="s">
        <v>91</v>
      </c>
      <c r="F598" s="20">
        <v>4.25</v>
      </c>
      <c r="G598" s="21">
        <v>1.8779999999999999</v>
      </c>
      <c r="H598" s="34"/>
    </row>
    <row r="599" spans="1:8" x14ac:dyDescent="0.2">
      <c r="A599" s="12">
        <v>1</v>
      </c>
      <c r="B599" s="14" t="s">
        <v>778</v>
      </c>
      <c r="C599" s="14" t="s">
        <v>797</v>
      </c>
      <c r="D599" s="14" t="s">
        <v>798</v>
      </c>
      <c r="E599" s="36" t="s">
        <v>91</v>
      </c>
      <c r="F599" s="20">
        <v>4.7300000000000004</v>
      </c>
      <c r="G599" s="21">
        <v>1.97</v>
      </c>
      <c r="H599" s="34"/>
    </row>
    <row r="600" spans="1:8" x14ac:dyDescent="0.2">
      <c r="A600" s="12">
        <v>1</v>
      </c>
      <c r="B600" s="23" t="s">
        <v>778</v>
      </c>
      <c r="C600" s="37" t="s">
        <v>797</v>
      </c>
      <c r="D600" s="23" t="s">
        <v>799</v>
      </c>
      <c r="E600" s="36" t="s">
        <v>9</v>
      </c>
      <c r="F600" s="18">
        <v>3.38</v>
      </c>
      <c r="G600" s="19">
        <v>1.901</v>
      </c>
      <c r="H600" s="34"/>
    </row>
    <row r="601" spans="1:8" ht="24" x14ac:dyDescent="0.2">
      <c r="A601" s="12">
        <v>1</v>
      </c>
      <c r="B601" s="14" t="s">
        <v>778</v>
      </c>
      <c r="C601" s="14" t="s">
        <v>800</v>
      </c>
      <c r="D601" s="14" t="s">
        <v>801</v>
      </c>
      <c r="E601" s="36" t="s">
        <v>91</v>
      </c>
      <c r="F601" s="20">
        <v>6.27</v>
      </c>
      <c r="G601" s="21">
        <v>1.6559999999999999</v>
      </c>
      <c r="H601" s="34"/>
    </row>
    <row r="602" spans="1:8" x14ac:dyDescent="0.2">
      <c r="A602" s="12">
        <v>1</v>
      </c>
      <c r="B602" s="14" t="s">
        <v>778</v>
      </c>
      <c r="C602" s="14" t="s">
        <v>800</v>
      </c>
      <c r="D602" s="14" t="s">
        <v>802</v>
      </c>
      <c r="E602" s="36" t="s">
        <v>91</v>
      </c>
      <c r="F602" s="20">
        <v>7.72</v>
      </c>
      <c r="G602" s="21">
        <v>4.3719999999999999</v>
      </c>
      <c r="H602" s="34"/>
    </row>
    <row r="603" spans="1:8" ht="24" x14ac:dyDescent="0.2">
      <c r="A603" s="12">
        <v>1</v>
      </c>
      <c r="B603" s="14" t="s">
        <v>778</v>
      </c>
      <c r="C603" s="14" t="s">
        <v>800</v>
      </c>
      <c r="D603" s="14" t="s">
        <v>803</v>
      </c>
      <c r="E603" s="36" t="s">
        <v>9</v>
      </c>
      <c r="F603" s="20">
        <v>7.83</v>
      </c>
      <c r="G603" s="21">
        <v>4.3049999999999997</v>
      </c>
      <c r="H603" s="34"/>
    </row>
    <row r="604" spans="1:8" x14ac:dyDescent="0.2">
      <c r="A604" s="12">
        <v>1</v>
      </c>
      <c r="B604" s="23" t="s">
        <v>778</v>
      </c>
      <c r="C604" s="37" t="s">
        <v>804</v>
      </c>
      <c r="D604" s="23" t="s">
        <v>805</v>
      </c>
      <c r="E604" s="36" t="s">
        <v>9</v>
      </c>
      <c r="F604" s="18">
        <v>6.14</v>
      </c>
      <c r="G604" s="19">
        <v>2.415</v>
      </c>
      <c r="H604" s="34"/>
    </row>
    <row r="605" spans="1:8" ht="24" x14ac:dyDescent="0.2">
      <c r="A605" s="12">
        <v>1</v>
      </c>
      <c r="B605" s="14" t="s">
        <v>778</v>
      </c>
      <c r="C605" s="14" t="s">
        <v>806</v>
      </c>
      <c r="D605" s="14" t="s">
        <v>807</v>
      </c>
      <c r="E605" s="36" t="s">
        <v>91</v>
      </c>
      <c r="F605" s="20">
        <v>5.98</v>
      </c>
      <c r="G605" s="21">
        <v>7.2030000000000003</v>
      </c>
      <c r="H605" s="34"/>
    </row>
    <row r="606" spans="1:8" x14ac:dyDescent="0.2">
      <c r="A606" s="12">
        <v>1</v>
      </c>
      <c r="B606" s="23" t="s">
        <v>778</v>
      </c>
      <c r="C606" s="37" t="s">
        <v>806</v>
      </c>
      <c r="D606" s="23" t="s">
        <v>808</v>
      </c>
      <c r="E606" s="36" t="s">
        <v>9</v>
      </c>
      <c r="F606" s="18">
        <v>5.98</v>
      </c>
      <c r="G606" s="19">
        <v>4.0739999999999998</v>
      </c>
      <c r="H606" s="34"/>
    </row>
    <row r="607" spans="1:8" ht="24" x14ac:dyDescent="0.2">
      <c r="A607" s="12">
        <v>1</v>
      </c>
      <c r="B607" s="23" t="s">
        <v>778</v>
      </c>
      <c r="C607" s="37" t="s">
        <v>809</v>
      </c>
      <c r="D607" s="23" t="s">
        <v>810</v>
      </c>
      <c r="E607" s="36" t="s">
        <v>9</v>
      </c>
      <c r="F607" s="18">
        <v>8.1999999999999993</v>
      </c>
      <c r="G607" s="19">
        <v>3.7069999999999999</v>
      </c>
      <c r="H607" s="34"/>
    </row>
    <row r="608" spans="1:8" ht="24" x14ac:dyDescent="0.2">
      <c r="A608" s="12">
        <v>1</v>
      </c>
      <c r="B608" s="14" t="s">
        <v>778</v>
      </c>
      <c r="C608" s="14" t="s">
        <v>811</v>
      </c>
      <c r="D608" s="14" t="s">
        <v>812</v>
      </c>
      <c r="E608" s="36" t="s">
        <v>91</v>
      </c>
      <c r="F608" s="20">
        <v>2.7</v>
      </c>
      <c r="G608" s="21">
        <v>2.9430000000000001</v>
      </c>
      <c r="H608" s="34"/>
    </row>
    <row r="609" spans="1:8" ht="24" x14ac:dyDescent="0.2">
      <c r="A609" s="12">
        <v>1</v>
      </c>
      <c r="B609" s="23" t="s">
        <v>778</v>
      </c>
      <c r="C609" s="37" t="s">
        <v>811</v>
      </c>
      <c r="D609" s="23" t="s">
        <v>813</v>
      </c>
      <c r="E609" s="36" t="s">
        <v>9</v>
      </c>
      <c r="F609" s="18">
        <v>8.85</v>
      </c>
      <c r="G609" s="19">
        <v>4.3049999999999997</v>
      </c>
      <c r="H609" s="34"/>
    </row>
    <row r="610" spans="1:8" ht="24" x14ac:dyDescent="0.2">
      <c r="A610" s="12">
        <v>1</v>
      </c>
      <c r="B610" s="14" t="s">
        <v>778</v>
      </c>
      <c r="C610" s="14" t="s">
        <v>814</v>
      </c>
      <c r="D610" s="14" t="s">
        <v>815</v>
      </c>
      <c r="E610" s="36" t="s">
        <v>91</v>
      </c>
      <c r="F610" s="20">
        <v>5.79</v>
      </c>
      <c r="G610" s="21">
        <v>3.093</v>
      </c>
      <c r="H610" s="34"/>
    </row>
    <row r="611" spans="1:8" ht="24" x14ac:dyDescent="0.2">
      <c r="A611" s="12">
        <v>1</v>
      </c>
      <c r="B611" s="23" t="s">
        <v>778</v>
      </c>
      <c r="C611" s="37" t="s">
        <v>816</v>
      </c>
      <c r="D611" s="23" t="s">
        <v>817</v>
      </c>
      <c r="E611" s="36" t="s">
        <v>9</v>
      </c>
      <c r="F611" s="18">
        <v>0.96</v>
      </c>
      <c r="G611" s="19">
        <v>1.47</v>
      </c>
      <c r="H611" s="34"/>
    </row>
    <row r="612" spans="1:8" ht="24" x14ac:dyDescent="0.2">
      <c r="A612" s="12">
        <v>1</v>
      </c>
      <c r="B612" s="23" t="s">
        <v>778</v>
      </c>
      <c r="C612" s="37" t="s">
        <v>816</v>
      </c>
      <c r="D612" s="23" t="s">
        <v>818</v>
      </c>
      <c r="E612" s="36" t="s">
        <v>9</v>
      </c>
      <c r="F612" s="18">
        <v>1.54</v>
      </c>
      <c r="G612" s="19">
        <v>0.93500000000000005</v>
      </c>
      <c r="H612" s="34"/>
    </row>
    <row r="613" spans="1:8" ht="36" x14ac:dyDescent="0.2">
      <c r="A613" s="12">
        <v>1</v>
      </c>
      <c r="B613" s="23" t="s">
        <v>778</v>
      </c>
      <c r="C613" s="37" t="s">
        <v>816</v>
      </c>
      <c r="D613" s="23" t="s">
        <v>819</v>
      </c>
      <c r="E613" s="36" t="s">
        <v>9</v>
      </c>
      <c r="F613" s="18">
        <v>1.59</v>
      </c>
      <c r="G613" s="19">
        <v>2.573</v>
      </c>
      <c r="H613" s="34"/>
    </row>
    <row r="614" spans="1:8" ht="24" x14ac:dyDescent="0.2">
      <c r="A614" s="12">
        <v>1</v>
      </c>
      <c r="B614" s="23" t="s">
        <v>778</v>
      </c>
      <c r="C614" s="37" t="s">
        <v>816</v>
      </c>
      <c r="D614" s="23" t="s">
        <v>820</v>
      </c>
      <c r="E614" s="36" t="s">
        <v>9</v>
      </c>
      <c r="F614" s="18">
        <v>0.28000000000000003</v>
      </c>
      <c r="G614" s="19">
        <v>0.46200000000000002</v>
      </c>
      <c r="H614" s="34"/>
    </row>
    <row r="615" spans="1:8" ht="24" x14ac:dyDescent="0.2">
      <c r="A615" s="12">
        <v>1</v>
      </c>
      <c r="B615" s="23" t="s">
        <v>778</v>
      </c>
      <c r="C615" s="37" t="s">
        <v>816</v>
      </c>
      <c r="D615" s="23" t="s">
        <v>821</v>
      </c>
      <c r="E615" s="36" t="s">
        <v>9</v>
      </c>
      <c r="F615" s="18">
        <v>1.34</v>
      </c>
      <c r="G615" s="19">
        <v>2.657</v>
      </c>
      <c r="H615" s="34"/>
    </row>
    <row r="616" spans="1:8" ht="24" x14ac:dyDescent="0.2">
      <c r="A616" s="12">
        <v>1</v>
      </c>
      <c r="B616" s="23" t="s">
        <v>778</v>
      </c>
      <c r="C616" s="37" t="s">
        <v>822</v>
      </c>
      <c r="D616" s="23" t="s">
        <v>823</v>
      </c>
      <c r="E616" s="36" t="s">
        <v>9</v>
      </c>
      <c r="F616" s="18">
        <v>2.99</v>
      </c>
      <c r="G616" s="19">
        <v>1.8520000000000001</v>
      </c>
      <c r="H616" s="34"/>
    </row>
    <row r="617" spans="1:8" ht="24" x14ac:dyDescent="0.2">
      <c r="A617" s="12">
        <v>1</v>
      </c>
      <c r="B617" s="14" t="s">
        <v>778</v>
      </c>
      <c r="C617" s="14" t="s">
        <v>824</v>
      </c>
      <c r="D617" s="14" t="s">
        <v>825</v>
      </c>
      <c r="E617" s="36" t="s">
        <v>91</v>
      </c>
      <c r="F617" s="20">
        <v>7.83</v>
      </c>
      <c r="G617" s="21">
        <v>6.5819999999999999</v>
      </c>
      <c r="H617" s="34"/>
    </row>
    <row r="618" spans="1:8" ht="24" x14ac:dyDescent="0.2">
      <c r="A618" s="12">
        <v>1</v>
      </c>
      <c r="B618" s="14" t="s">
        <v>778</v>
      </c>
      <c r="C618" s="14" t="s">
        <v>824</v>
      </c>
      <c r="D618" s="14" t="s">
        <v>826</v>
      </c>
      <c r="E618" s="36" t="s">
        <v>91</v>
      </c>
      <c r="F618" s="20">
        <v>7.83</v>
      </c>
      <c r="G618" s="21">
        <v>6.4290000000000003</v>
      </c>
      <c r="H618" s="34"/>
    </row>
    <row r="619" spans="1:8" ht="24" x14ac:dyDescent="0.2">
      <c r="A619" s="12">
        <v>1</v>
      </c>
      <c r="B619" s="14" t="s">
        <v>778</v>
      </c>
      <c r="C619" s="14" t="s">
        <v>824</v>
      </c>
      <c r="D619" s="14" t="s">
        <v>827</v>
      </c>
      <c r="E619" s="36" t="s">
        <v>91</v>
      </c>
      <c r="F619" s="20">
        <v>4.34</v>
      </c>
      <c r="G619" s="21">
        <v>2.3959999999999999</v>
      </c>
      <c r="H619" s="34"/>
    </row>
    <row r="620" spans="1:8" x14ac:dyDescent="0.2">
      <c r="A620" s="12">
        <v>1</v>
      </c>
      <c r="B620" s="23" t="s">
        <v>778</v>
      </c>
      <c r="C620" s="37" t="s">
        <v>828</v>
      </c>
      <c r="D620" s="23" t="s">
        <v>829</v>
      </c>
      <c r="E620" s="36" t="s">
        <v>9</v>
      </c>
      <c r="F620" s="18">
        <v>7.83</v>
      </c>
      <c r="G620" s="19">
        <v>6.1740000000000004</v>
      </c>
      <c r="H620" s="34"/>
    </row>
    <row r="621" spans="1:8" x14ac:dyDescent="0.2">
      <c r="A621" s="12">
        <v>1</v>
      </c>
      <c r="B621" s="14" t="s">
        <v>778</v>
      </c>
      <c r="C621" s="14" t="s">
        <v>830</v>
      </c>
      <c r="D621" s="14" t="s">
        <v>831</v>
      </c>
      <c r="E621" s="36" t="s">
        <v>91</v>
      </c>
      <c r="F621" s="20">
        <v>3.38</v>
      </c>
      <c r="G621" s="21">
        <v>4.4160000000000004</v>
      </c>
      <c r="H621" s="34"/>
    </row>
    <row r="622" spans="1:8" ht="24" x14ac:dyDescent="0.2">
      <c r="A622" s="12">
        <v>1</v>
      </c>
      <c r="B622" s="14" t="s">
        <v>778</v>
      </c>
      <c r="C622" s="14" t="s">
        <v>830</v>
      </c>
      <c r="D622" s="14" t="s">
        <v>832</v>
      </c>
      <c r="E622" s="36" t="s">
        <v>91</v>
      </c>
      <c r="F622" s="20">
        <v>4.01</v>
      </c>
      <c r="G622" s="21">
        <v>2.8140000000000001</v>
      </c>
      <c r="H622" s="34"/>
    </row>
    <row r="623" spans="1:8" ht="24" x14ac:dyDescent="0.2">
      <c r="A623" s="12">
        <v>1</v>
      </c>
      <c r="B623" s="14" t="s">
        <v>778</v>
      </c>
      <c r="C623" s="14" t="s">
        <v>833</v>
      </c>
      <c r="D623" s="14" t="s">
        <v>834</v>
      </c>
      <c r="E623" s="36" t="s">
        <v>91</v>
      </c>
      <c r="F623" s="20">
        <v>2.4900000000000002</v>
      </c>
      <c r="G623" s="21">
        <v>1.198</v>
      </c>
      <c r="H623" s="34"/>
    </row>
    <row r="624" spans="1:8" x14ac:dyDescent="0.2">
      <c r="A624" s="12">
        <v>1</v>
      </c>
      <c r="B624" s="36" t="s">
        <v>778</v>
      </c>
      <c r="C624" s="37"/>
      <c r="D624" s="36" t="s">
        <v>835</v>
      </c>
      <c r="E624" s="36" t="s">
        <v>9</v>
      </c>
      <c r="F624" s="63">
        <v>2.4300000000000002</v>
      </c>
      <c r="G624" s="64">
        <v>4.3049999999999997</v>
      </c>
      <c r="H624" s="34"/>
    </row>
    <row r="625" spans="1:8" x14ac:dyDescent="0.2">
      <c r="A625" s="12">
        <v>1</v>
      </c>
      <c r="B625" s="36" t="s">
        <v>778</v>
      </c>
      <c r="C625" s="37"/>
      <c r="D625" s="36" t="s">
        <v>836</v>
      </c>
      <c r="E625" s="36" t="s">
        <v>9</v>
      </c>
      <c r="F625" s="63">
        <v>1.1299999999999999</v>
      </c>
      <c r="G625" s="64">
        <v>2.72</v>
      </c>
      <c r="H625" s="34"/>
    </row>
    <row r="626" spans="1:8" x14ac:dyDescent="0.2">
      <c r="A626" s="12">
        <v>1</v>
      </c>
      <c r="B626" s="36" t="s">
        <v>778</v>
      </c>
      <c r="C626" s="37"/>
      <c r="D626" s="36" t="s">
        <v>837</v>
      </c>
      <c r="E626" s="36" t="s">
        <v>9</v>
      </c>
      <c r="F626" s="63">
        <v>1.71</v>
      </c>
      <c r="G626" s="64">
        <v>1.56</v>
      </c>
      <c r="H626" s="34"/>
    </row>
    <row r="627" spans="1:8" x14ac:dyDescent="0.2">
      <c r="A627" s="12">
        <v>1</v>
      </c>
      <c r="B627" s="36" t="s">
        <v>778</v>
      </c>
      <c r="C627" s="37"/>
      <c r="D627" s="36" t="s">
        <v>838</v>
      </c>
      <c r="E627" s="36" t="s">
        <v>9</v>
      </c>
      <c r="F627" s="63">
        <v>1.21</v>
      </c>
      <c r="G627" s="64">
        <v>2.2999999999999998</v>
      </c>
      <c r="H627" s="34"/>
    </row>
    <row r="628" spans="1:8" ht="12.75" thickBot="1" x14ac:dyDescent="0.25">
      <c r="A628" s="62">
        <v>1</v>
      </c>
      <c r="B628" s="52" t="s">
        <v>778</v>
      </c>
      <c r="C628" s="47"/>
      <c r="D628" s="52" t="s">
        <v>839</v>
      </c>
      <c r="E628" s="48" t="s">
        <v>9</v>
      </c>
      <c r="F628" s="65">
        <v>2.41</v>
      </c>
      <c r="G628" s="66">
        <v>5.62</v>
      </c>
      <c r="H628" s="34"/>
    </row>
    <row r="629" spans="1:8" ht="15.75" thickBot="1" x14ac:dyDescent="0.25">
      <c r="A629" s="45">
        <f>SUM(A630:A681)</f>
        <v>52</v>
      </c>
      <c r="B629" s="182" t="s">
        <v>2016</v>
      </c>
      <c r="C629" s="183"/>
      <c r="D629" s="183"/>
      <c r="E629" s="184"/>
      <c r="F629" s="84">
        <f>SUM(F630:F681)</f>
        <v>321.00000000000011</v>
      </c>
      <c r="G629" s="84">
        <f>SUM(G630:G681)</f>
        <v>245</v>
      </c>
      <c r="H629" s="34"/>
    </row>
    <row r="630" spans="1:8" x14ac:dyDescent="0.2">
      <c r="A630" s="8">
        <v>1</v>
      </c>
      <c r="B630" s="51" t="s">
        <v>840</v>
      </c>
      <c r="C630" s="53" t="s">
        <v>841</v>
      </c>
      <c r="D630" s="51" t="s">
        <v>842</v>
      </c>
      <c r="E630" s="35" t="s">
        <v>9</v>
      </c>
      <c r="F630" s="69">
        <v>19.29</v>
      </c>
      <c r="G630" s="70">
        <v>12.374000000000001</v>
      </c>
      <c r="H630" s="34"/>
    </row>
    <row r="631" spans="1:8" x14ac:dyDescent="0.2">
      <c r="A631" s="12">
        <v>1</v>
      </c>
      <c r="B631" s="14" t="s">
        <v>840</v>
      </c>
      <c r="C631" s="14" t="s">
        <v>843</v>
      </c>
      <c r="D631" s="14" t="s">
        <v>844</v>
      </c>
      <c r="E631" s="36" t="s">
        <v>9</v>
      </c>
      <c r="F631" s="20">
        <v>2.96</v>
      </c>
      <c r="G631" s="21">
        <v>4.7430000000000003</v>
      </c>
      <c r="H631" s="34"/>
    </row>
    <row r="632" spans="1:8" ht="24" x14ac:dyDescent="0.2">
      <c r="A632" s="12">
        <v>1</v>
      </c>
      <c r="B632" s="23" t="s">
        <v>840</v>
      </c>
      <c r="C632" s="37" t="s">
        <v>843</v>
      </c>
      <c r="D632" s="23" t="s">
        <v>845</v>
      </c>
      <c r="E632" s="36" t="s">
        <v>9</v>
      </c>
      <c r="F632" s="18">
        <v>6</v>
      </c>
      <c r="G632" s="19">
        <v>1.881</v>
      </c>
      <c r="H632" s="34"/>
    </row>
    <row r="633" spans="1:8" x14ac:dyDescent="0.2">
      <c r="A633" s="12">
        <v>1</v>
      </c>
      <c r="B633" s="23" t="s">
        <v>840</v>
      </c>
      <c r="C633" s="37" t="s">
        <v>846</v>
      </c>
      <c r="D633" s="23" t="s">
        <v>847</v>
      </c>
      <c r="E633" s="36" t="s">
        <v>91</v>
      </c>
      <c r="F633" s="18">
        <v>5.25</v>
      </c>
      <c r="G633" s="19">
        <v>12.641</v>
      </c>
      <c r="H633" s="34"/>
    </row>
    <row r="634" spans="1:8" x14ac:dyDescent="0.2">
      <c r="A634" s="12">
        <v>1</v>
      </c>
      <c r="B634" s="14" t="s">
        <v>840</v>
      </c>
      <c r="C634" s="14" t="s">
        <v>848</v>
      </c>
      <c r="D634" s="14" t="s">
        <v>849</v>
      </c>
      <c r="E634" s="36" t="s">
        <v>9</v>
      </c>
      <c r="F634" s="20">
        <v>3.32</v>
      </c>
      <c r="G634" s="21">
        <v>5.1580000000000004</v>
      </c>
      <c r="H634" s="34"/>
    </row>
    <row r="635" spans="1:8" x14ac:dyDescent="0.2">
      <c r="A635" s="12">
        <v>1</v>
      </c>
      <c r="B635" s="14" t="s">
        <v>840</v>
      </c>
      <c r="C635" s="14" t="s">
        <v>850</v>
      </c>
      <c r="D635" s="14" t="s">
        <v>851</v>
      </c>
      <c r="E635" s="36" t="s">
        <v>91</v>
      </c>
      <c r="F635" s="20">
        <v>6</v>
      </c>
      <c r="G635" s="21">
        <v>1.8009999999999999</v>
      </c>
      <c r="H635" s="34"/>
    </row>
    <row r="636" spans="1:8" x14ac:dyDescent="0.2">
      <c r="A636" s="12">
        <v>1</v>
      </c>
      <c r="B636" s="14" t="s">
        <v>840</v>
      </c>
      <c r="C636" s="14" t="s">
        <v>852</v>
      </c>
      <c r="D636" s="14" t="s">
        <v>853</v>
      </c>
      <c r="E636" s="36" t="s">
        <v>91</v>
      </c>
      <c r="F636" s="20">
        <v>6.83</v>
      </c>
      <c r="G636" s="21">
        <v>6.4429999999999996</v>
      </c>
      <c r="H636" s="34"/>
    </row>
    <row r="637" spans="1:8" x14ac:dyDescent="0.2">
      <c r="A637" s="12">
        <v>1</v>
      </c>
      <c r="B637" s="23" t="s">
        <v>840</v>
      </c>
      <c r="C637" s="37" t="s">
        <v>852</v>
      </c>
      <c r="D637" s="23" t="s">
        <v>854</v>
      </c>
      <c r="E637" s="36" t="s">
        <v>91</v>
      </c>
      <c r="F637" s="18">
        <v>6</v>
      </c>
      <c r="G637" s="19">
        <v>9.4589999999999996</v>
      </c>
      <c r="H637" s="34"/>
    </row>
    <row r="638" spans="1:8" x14ac:dyDescent="0.2">
      <c r="A638" s="12">
        <v>1</v>
      </c>
      <c r="B638" s="14" t="s">
        <v>840</v>
      </c>
      <c r="C638" s="14" t="s">
        <v>855</v>
      </c>
      <c r="D638" s="14" t="s">
        <v>856</v>
      </c>
      <c r="E638" s="36" t="s">
        <v>91</v>
      </c>
      <c r="F638" s="20">
        <v>5.14</v>
      </c>
      <c r="G638" s="21">
        <v>3.61</v>
      </c>
      <c r="H638" s="34"/>
    </row>
    <row r="639" spans="1:8" x14ac:dyDescent="0.2">
      <c r="A639" s="12">
        <v>1</v>
      </c>
      <c r="B639" s="14" t="s">
        <v>840</v>
      </c>
      <c r="C639" s="14" t="s">
        <v>857</v>
      </c>
      <c r="D639" s="14" t="s">
        <v>858</v>
      </c>
      <c r="E639" s="36" t="s">
        <v>9</v>
      </c>
      <c r="F639" s="20">
        <v>6</v>
      </c>
      <c r="G639" s="21">
        <v>3.8679999999999999</v>
      </c>
      <c r="H639" s="34"/>
    </row>
    <row r="640" spans="1:8" ht="24" x14ac:dyDescent="0.2">
      <c r="A640" s="12">
        <v>1</v>
      </c>
      <c r="B640" s="36" t="s">
        <v>840</v>
      </c>
      <c r="C640" s="37" t="s">
        <v>859</v>
      </c>
      <c r="D640" s="36" t="s">
        <v>860</v>
      </c>
      <c r="E640" s="36" t="s">
        <v>9</v>
      </c>
      <c r="F640" s="75">
        <v>5.46</v>
      </c>
      <c r="G640" s="76">
        <v>3.101</v>
      </c>
      <c r="H640" s="34"/>
    </row>
    <row r="641" spans="1:8" ht="24" x14ac:dyDescent="0.2">
      <c r="A641" s="12">
        <v>1</v>
      </c>
      <c r="B641" s="23" t="s">
        <v>840</v>
      </c>
      <c r="C641" s="37" t="s">
        <v>859</v>
      </c>
      <c r="D641" s="23" t="s">
        <v>861</v>
      </c>
      <c r="E641" s="36" t="s">
        <v>9</v>
      </c>
      <c r="F641" s="18">
        <v>5.46</v>
      </c>
      <c r="G641" s="19">
        <v>1.8140000000000001</v>
      </c>
      <c r="H641" s="34"/>
    </row>
    <row r="642" spans="1:8" ht="24" x14ac:dyDescent="0.2">
      <c r="A642" s="12">
        <v>1</v>
      </c>
      <c r="B642" s="23" t="s">
        <v>840</v>
      </c>
      <c r="C642" s="37" t="s">
        <v>859</v>
      </c>
      <c r="D642" s="23" t="s">
        <v>862</v>
      </c>
      <c r="E642" s="36" t="s">
        <v>9</v>
      </c>
      <c r="F642" s="18">
        <v>6</v>
      </c>
      <c r="G642" s="19">
        <v>1.1990000000000001</v>
      </c>
      <c r="H642" s="34"/>
    </row>
    <row r="643" spans="1:8" ht="24" x14ac:dyDescent="0.2">
      <c r="A643" s="12">
        <v>1</v>
      </c>
      <c r="B643" s="23" t="s">
        <v>840</v>
      </c>
      <c r="C643" s="37" t="s">
        <v>859</v>
      </c>
      <c r="D643" s="23" t="s">
        <v>863</v>
      </c>
      <c r="E643" s="36" t="s">
        <v>9</v>
      </c>
      <c r="F643" s="18">
        <v>6</v>
      </c>
      <c r="G643" s="19">
        <v>2.4409999999999998</v>
      </c>
      <c r="H643" s="34"/>
    </row>
    <row r="644" spans="1:8" ht="24" x14ac:dyDescent="0.2">
      <c r="A644" s="12">
        <v>1</v>
      </c>
      <c r="B644" s="23" t="s">
        <v>840</v>
      </c>
      <c r="C644" s="37" t="s">
        <v>859</v>
      </c>
      <c r="D644" s="23" t="s">
        <v>864</v>
      </c>
      <c r="E644" s="36" t="s">
        <v>91</v>
      </c>
      <c r="F644" s="18">
        <v>6</v>
      </c>
      <c r="G644" s="19">
        <v>1.8879999999999999</v>
      </c>
      <c r="H644" s="34"/>
    </row>
    <row r="645" spans="1:8" ht="24" x14ac:dyDescent="0.2">
      <c r="A645" s="12">
        <v>1</v>
      </c>
      <c r="B645" s="23" t="s">
        <v>840</v>
      </c>
      <c r="C645" s="37" t="s">
        <v>859</v>
      </c>
      <c r="D645" s="23" t="s">
        <v>865</v>
      </c>
      <c r="E645" s="36" t="s">
        <v>9</v>
      </c>
      <c r="F645" s="18">
        <v>6</v>
      </c>
      <c r="G645" s="19">
        <v>1.1220000000000001</v>
      </c>
      <c r="H645" s="34"/>
    </row>
    <row r="646" spans="1:8" ht="24" x14ac:dyDescent="0.2">
      <c r="A646" s="12">
        <v>1</v>
      </c>
      <c r="B646" s="23" t="s">
        <v>840</v>
      </c>
      <c r="C646" s="37" t="s">
        <v>859</v>
      </c>
      <c r="D646" s="23" t="s">
        <v>866</v>
      </c>
      <c r="E646" s="36" t="s">
        <v>91</v>
      </c>
      <c r="F646" s="18">
        <v>3</v>
      </c>
      <c r="G646" s="19">
        <v>3.1579999999999999</v>
      </c>
      <c r="H646" s="34"/>
    </row>
    <row r="647" spans="1:8" ht="24" x14ac:dyDescent="0.2">
      <c r="A647" s="12">
        <v>1</v>
      </c>
      <c r="B647" s="23" t="s">
        <v>840</v>
      </c>
      <c r="C647" s="37" t="s">
        <v>859</v>
      </c>
      <c r="D647" s="23" t="s">
        <v>867</v>
      </c>
      <c r="E647" s="36" t="s">
        <v>9</v>
      </c>
      <c r="F647" s="18">
        <v>6</v>
      </c>
      <c r="G647" s="19">
        <v>1.4059999999999999</v>
      </c>
      <c r="H647" s="34"/>
    </row>
    <row r="648" spans="1:8" ht="24" x14ac:dyDescent="0.2">
      <c r="A648" s="12">
        <v>1</v>
      </c>
      <c r="B648" s="23" t="s">
        <v>840</v>
      </c>
      <c r="C648" s="37" t="s">
        <v>859</v>
      </c>
      <c r="D648" s="23" t="s">
        <v>868</v>
      </c>
      <c r="E648" s="36" t="s">
        <v>9</v>
      </c>
      <c r="F648" s="18">
        <v>6</v>
      </c>
      <c r="G648" s="19">
        <v>1.3149999999999999</v>
      </c>
      <c r="H648" s="34"/>
    </row>
    <row r="649" spans="1:8" x14ac:dyDescent="0.2">
      <c r="A649" s="12">
        <v>1</v>
      </c>
      <c r="B649" s="14" t="s">
        <v>840</v>
      </c>
      <c r="C649" s="14" t="s">
        <v>869</v>
      </c>
      <c r="D649" s="14" t="s">
        <v>870</v>
      </c>
      <c r="E649" s="36" t="s">
        <v>9</v>
      </c>
      <c r="F649" s="20">
        <v>14.04</v>
      </c>
      <c r="G649" s="21">
        <v>6.0289999999999999</v>
      </c>
      <c r="H649" s="34"/>
    </row>
    <row r="650" spans="1:8" x14ac:dyDescent="0.2">
      <c r="A650" s="12">
        <v>1</v>
      </c>
      <c r="B650" s="14" t="s">
        <v>840</v>
      </c>
      <c r="C650" s="14" t="s">
        <v>871</v>
      </c>
      <c r="D650" s="14" t="s">
        <v>872</v>
      </c>
      <c r="E650" s="36" t="s">
        <v>9</v>
      </c>
      <c r="F650" s="20">
        <v>6</v>
      </c>
      <c r="G650" s="21">
        <v>1.9339999999999999</v>
      </c>
      <c r="H650" s="34"/>
    </row>
    <row r="651" spans="1:8" ht="24" x14ac:dyDescent="0.2">
      <c r="A651" s="12">
        <v>1</v>
      </c>
      <c r="B651" s="14" t="s">
        <v>840</v>
      </c>
      <c r="C651" s="14" t="s">
        <v>871</v>
      </c>
      <c r="D651" s="14" t="s">
        <v>873</v>
      </c>
      <c r="E651" s="36" t="s">
        <v>9</v>
      </c>
      <c r="F651" s="20">
        <v>3.19</v>
      </c>
      <c r="G651" s="21">
        <v>5.0350000000000001</v>
      </c>
      <c r="H651" s="34"/>
    </row>
    <row r="652" spans="1:8" x14ac:dyDescent="0.2">
      <c r="A652" s="12">
        <v>1</v>
      </c>
      <c r="B652" s="14" t="s">
        <v>840</v>
      </c>
      <c r="C652" s="14" t="s">
        <v>871</v>
      </c>
      <c r="D652" s="14" t="s">
        <v>874</v>
      </c>
      <c r="E652" s="36" t="s">
        <v>9</v>
      </c>
      <c r="F652" s="20">
        <v>4.6900000000000004</v>
      </c>
      <c r="G652" s="21">
        <v>4.7069999999999999</v>
      </c>
      <c r="H652" s="34"/>
    </row>
    <row r="653" spans="1:8" ht="24" x14ac:dyDescent="0.2">
      <c r="A653" s="12">
        <v>1</v>
      </c>
      <c r="B653" s="14" t="s">
        <v>840</v>
      </c>
      <c r="C653" s="14" t="s">
        <v>871</v>
      </c>
      <c r="D653" s="14" t="s">
        <v>875</v>
      </c>
      <c r="E653" s="36" t="s">
        <v>9</v>
      </c>
      <c r="F653" s="20">
        <v>5.32</v>
      </c>
      <c r="G653" s="21">
        <v>7.5819999999999999</v>
      </c>
      <c r="H653" s="34"/>
    </row>
    <row r="654" spans="1:8" ht="24" x14ac:dyDescent="0.2">
      <c r="A654" s="12">
        <v>1</v>
      </c>
      <c r="B654" s="14" t="s">
        <v>840</v>
      </c>
      <c r="C654" s="14" t="s">
        <v>871</v>
      </c>
      <c r="D654" s="14" t="s">
        <v>876</v>
      </c>
      <c r="E654" s="36" t="s">
        <v>9</v>
      </c>
      <c r="F654" s="20">
        <v>19.29</v>
      </c>
      <c r="G654" s="21">
        <v>12.622</v>
      </c>
      <c r="H654" s="34"/>
    </row>
    <row r="655" spans="1:8" ht="24" x14ac:dyDescent="0.2">
      <c r="A655" s="12">
        <v>1</v>
      </c>
      <c r="B655" s="23" t="s">
        <v>840</v>
      </c>
      <c r="C655" s="37" t="s">
        <v>877</v>
      </c>
      <c r="D655" s="23" t="s">
        <v>878</v>
      </c>
      <c r="E655" s="36" t="s">
        <v>9</v>
      </c>
      <c r="F655" s="18">
        <v>5.46</v>
      </c>
      <c r="G655" s="19">
        <v>2.2669999999999999</v>
      </c>
      <c r="H655" s="34"/>
    </row>
    <row r="656" spans="1:8" x14ac:dyDescent="0.2">
      <c r="A656" s="12">
        <v>1</v>
      </c>
      <c r="B656" s="23" t="s">
        <v>840</v>
      </c>
      <c r="C656" s="37" t="s">
        <v>877</v>
      </c>
      <c r="D656" s="23" t="s">
        <v>879</v>
      </c>
      <c r="E656" s="36" t="s">
        <v>9</v>
      </c>
      <c r="F656" s="18">
        <v>3.49</v>
      </c>
      <c r="G656" s="19">
        <v>5.8010000000000002</v>
      </c>
      <c r="H656" s="34"/>
    </row>
    <row r="657" spans="1:8" ht="36" x14ac:dyDescent="0.2">
      <c r="A657" s="12">
        <v>1</v>
      </c>
      <c r="B657" s="23" t="s">
        <v>840</v>
      </c>
      <c r="C657" s="37" t="s">
        <v>877</v>
      </c>
      <c r="D657" s="23" t="s">
        <v>880</v>
      </c>
      <c r="E657" s="36" t="s">
        <v>9</v>
      </c>
      <c r="F657" s="18">
        <v>3.01</v>
      </c>
      <c r="G657" s="19">
        <v>3.8439999999999999</v>
      </c>
      <c r="H657" s="34"/>
    </row>
    <row r="658" spans="1:8" x14ac:dyDescent="0.2">
      <c r="A658" s="12">
        <v>1</v>
      </c>
      <c r="B658" s="23" t="s">
        <v>840</v>
      </c>
      <c r="C658" s="37" t="s">
        <v>877</v>
      </c>
      <c r="D658" s="23" t="s">
        <v>881</v>
      </c>
      <c r="E658" s="36" t="s">
        <v>9</v>
      </c>
      <c r="F658" s="18">
        <v>6</v>
      </c>
      <c r="G658" s="19">
        <v>1.782</v>
      </c>
      <c r="H658" s="34"/>
    </row>
    <row r="659" spans="1:8" ht="24" x14ac:dyDescent="0.2">
      <c r="A659" s="12">
        <v>1</v>
      </c>
      <c r="B659" s="23" t="s">
        <v>840</v>
      </c>
      <c r="C659" s="37" t="s">
        <v>877</v>
      </c>
      <c r="D659" s="23" t="s">
        <v>882</v>
      </c>
      <c r="E659" s="36" t="s">
        <v>9</v>
      </c>
      <c r="F659" s="18">
        <v>5.49</v>
      </c>
      <c r="G659" s="19">
        <v>4.9219999999999997</v>
      </c>
      <c r="H659" s="34"/>
    </row>
    <row r="660" spans="1:8" x14ac:dyDescent="0.2">
      <c r="A660" s="12">
        <v>1</v>
      </c>
      <c r="B660" s="23" t="s">
        <v>840</v>
      </c>
      <c r="C660" s="37" t="s">
        <v>877</v>
      </c>
      <c r="D660" s="23" t="s">
        <v>883</v>
      </c>
      <c r="E660" s="36" t="s">
        <v>91</v>
      </c>
      <c r="F660" s="18">
        <v>6</v>
      </c>
      <c r="G660" s="19">
        <v>4.04</v>
      </c>
      <c r="H660" s="34"/>
    </row>
    <row r="661" spans="1:8" x14ac:dyDescent="0.2">
      <c r="A661" s="12">
        <v>1</v>
      </c>
      <c r="B661" s="14" t="s">
        <v>840</v>
      </c>
      <c r="C661" s="14" t="s">
        <v>884</v>
      </c>
      <c r="D661" s="14" t="s">
        <v>885</v>
      </c>
      <c r="E661" s="36" t="s">
        <v>9</v>
      </c>
      <c r="F661" s="20">
        <v>4.07</v>
      </c>
      <c r="G661" s="21">
        <v>2.3210000000000002</v>
      </c>
      <c r="H661" s="34"/>
    </row>
    <row r="662" spans="1:8" x14ac:dyDescent="0.2">
      <c r="A662" s="12">
        <v>1</v>
      </c>
      <c r="B662" s="36" t="s">
        <v>840</v>
      </c>
      <c r="C662" s="14" t="s">
        <v>886</v>
      </c>
      <c r="D662" s="36" t="s">
        <v>887</v>
      </c>
      <c r="E662" s="36" t="s">
        <v>9</v>
      </c>
      <c r="F662" s="75">
        <v>7.5</v>
      </c>
      <c r="G662" s="76">
        <v>2.4220000000000002</v>
      </c>
      <c r="H662" s="34"/>
    </row>
    <row r="663" spans="1:8" ht="24" x14ac:dyDescent="0.2">
      <c r="A663" s="12">
        <v>1</v>
      </c>
      <c r="B663" s="23" t="s">
        <v>840</v>
      </c>
      <c r="C663" s="37" t="s">
        <v>888</v>
      </c>
      <c r="D663" s="23" t="s">
        <v>889</v>
      </c>
      <c r="E663" s="36" t="s">
        <v>91</v>
      </c>
      <c r="F663" s="18">
        <v>19.29</v>
      </c>
      <c r="G663" s="19">
        <v>12.631</v>
      </c>
      <c r="H663" s="34"/>
    </row>
    <row r="664" spans="1:8" x14ac:dyDescent="0.2">
      <c r="A664" s="12">
        <v>1</v>
      </c>
      <c r="B664" s="14" t="s">
        <v>840</v>
      </c>
      <c r="C664" s="14" t="s">
        <v>890</v>
      </c>
      <c r="D664" s="14" t="s">
        <v>891</v>
      </c>
      <c r="E664" s="36" t="s">
        <v>9</v>
      </c>
      <c r="F664" s="20">
        <v>4.4800000000000004</v>
      </c>
      <c r="G664" s="21">
        <v>6.6859999999999999</v>
      </c>
      <c r="H664" s="34"/>
    </row>
    <row r="665" spans="1:8" x14ac:dyDescent="0.2">
      <c r="A665" s="12">
        <v>1</v>
      </c>
      <c r="B665" s="14" t="s">
        <v>840</v>
      </c>
      <c r="C665" s="14" t="s">
        <v>890</v>
      </c>
      <c r="D665" s="14" t="s">
        <v>892</v>
      </c>
      <c r="E665" s="36" t="s">
        <v>9</v>
      </c>
      <c r="F665" s="20">
        <v>5.53</v>
      </c>
      <c r="G665" s="21">
        <v>7.734</v>
      </c>
      <c r="H665" s="34"/>
    </row>
    <row r="666" spans="1:8" x14ac:dyDescent="0.2">
      <c r="A666" s="12">
        <v>1</v>
      </c>
      <c r="B666" s="14" t="s">
        <v>840</v>
      </c>
      <c r="C666" s="14" t="s">
        <v>893</v>
      </c>
      <c r="D666" s="14" t="s">
        <v>894</v>
      </c>
      <c r="E666" s="36" t="s">
        <v>9</v>
      </c>
      <c r="F666" s="20">
        <v>6</v>
      </c>
      <c r="G666" s="21">
        <v>5.3810000000000002</v>
      </c>
      <c r="H666" s="34"/>
    </row>
    <row r="667" spans="1:8" x14ac:dyDescent="0.2">
      <c r="A667" s="12">
        <v>1</v>
      </c>
      <c r="B667" s="23" t="s">
        <v>840</v>
      </c>
      <c r="C667" s="37" t="s">
        <v>895</v>
      </c>
      <c r="D667" s="23" t="s">
        <v>896</v>
      </c>
      <c r="E667" s="36" t="s">
        <v>9</v>
      </c>
      <c r="F667" s="18">
        <v>6.07</v>
      </c>
      <c r="G667" s="19">
        <v>4.0229999999999997</v>
      </c>
      <c r="H667" s="34"/>
    </row>
    <row r="668" spans="1:8" ht="24" x14ac:dyDescent="0.2">
      <c r="A668" s="12">
        <v>1</v>
      </c>
      <c r="B668" s="14" t="s">
        <v>840</v>
      </c>
      <c r="C668" s="14" t="s">
        <v>897</v>
      </c>
      <c r="D668" s="14" t="s">
        <v>898</v>
      </c>
      <c r="E668" s="36" t="s">
        <v>9</v>
      </c>
      <c r="F668" s="20">
        <v>4.29</v>
      </c>
      <c r="G668" s="21">
        <v>4.0759999999999996</v>
      </c>
      <c r="H668" s="34"/>
    </row>
    <row r="669" spans="1:8" ht="24" x14ac:dyDescent="0.2">
      <c r="A669" s="12">
        <v>1</v>
      </c>
      <c r="B669" s="14" t="s">
        <v>840</v>
      </c>
      <c r="C669" s="14" t="s">
        <v>897</v>
      </c>
      <c r="D669" s="14" t="s">
        <v>899</v>
      </c>
      <c r="E669" s="36" t="s">
        <v>9</v>
      </c>
      <c r="F669" s="20">
        <v>6</v>
      </c>
      <c r="G669" s="21">
        <v>1.286</v>
      </c>
      <c r="H669" s="34"/>
    </row>
    <row r="670" spans="1:8" ht="24" x14ac:dyDescent="0.2">
      <c r="A670" s="12">
        <v>1</v>
      </c>
      <c r="B670" s="14" t="s">
        <v>840</v>
      </c>
      <c r="C670" s="14" t="s">
        <v>900</v>
      </c>
      <c r="D670" s="14" t="s">
        <v>901</v>
      </c>
      <c r="E670" s="36" t="s">
        <v>9</v>
      </c>
      <c r="F670" s="20">
        <v>3.12</v>
      </c>
      <c r="G670" s="21">
        <v>4.7450000000000001</v>
      </c>
      <c r="H670" s="34"/>
    </row>
    <row r="671" spans="1:8" x14ac:dyDescent="0.2">
      <c r="A671" s="12">
        <v>1</v>
      </c>
      <c r="B671" s="14" t="s">
        <v>840</v>
      </c>
      <c r="C671" s="14" t="s">
        <v>900</v>
      </c>
      <c r="D671" s="14" t="s">
        <v>902</v>
      </c>
      <c r="E671" s="36" t="s">
        <v>9</v>
      </c>
      <c r="F671" s="20">
        <v>4.72</v>
      </c>
      <c r="G671" s="21">
        <v>2.5790000000000002</v>
      </c>
      <c r="H671" s="34"/>
    </row>
    <row r="672" spans="1:8" ht="24" x14ac:dyDescent="0.2">
      <c r="A672" s="12">
        <v>1</v>
      </c>
      <c r="B672" s="14" t="s">
        <v>840</v>
      </c>
      <c r="C672" s="14" t="s">
        <v>903</v>
      </c>
      <c r="D672" s="14" t="s">
        <v>904</v>
      </c>
      <c r="E672" s="36" t="s">
        <v>91</v>
      </c>
      <c r="F672" s="20">
        <v>6</v>
      </c>
      <c r="G672" s="21">
        <v>4.1909999999999998</v>
      </c>
      <c r="H672" s="34"/>
    </row>
    <row r="673" spans="1:8" ht="24" x14ac:dyDescent="0.2">
      <c r="A673" s="12">
        <v>1</v>
      </c>
      <c r="B673" s="14" t="s">
        <v>840</v>
      </c>
      <c r="C673" s="14" t="s">
        <v>905</v>
      </c>
      <c r="D673" s="14" t="s">
        <v>906</v>
      </c>
      <c r="E673" s="36" t="s">
        <v>9</v>
      </c>
      <c r="F673" s="20">
        <v>6</v>
      </c>
      <c r="G673" s="21">
        <v>3.4510000000000001</v>
      </c>
      <c r="H673" s="34"/>
    </row>
    <row r="674" spans="1:8" x14ac:dyDescent="0.2">
      <c r="A674" s="12">
        <v>1</v>
      </c>
      <c r="B674" s="14" t="s">
        <v>840</v>
      </c>
      <c r="C674" s="14" t="s">
        <v>907</v>
      </c>
      <c r="D674" s="14" t="s">
        <v>908</v>
      </c>
      <c r="E674" s="36" t="s">
        <v>9</v>
      </c>
      <c r="F674" s="20">
        <v>4.29</v>
      </c>
      <c r="G674" s="21">
        <v>6.0270000000000001</v>
      </c>
      <c r="H674" s="34"/>
    </row>
    <row r="675" spans="1:8" x14ac:dyDescent="0.2">
      <c r="A675" s="12">
        <v>1</v>
      </c>
      <c r="B675" s="14" t="s">
        <v>840</v>
      </c>
      <c r="C675" s="14" t="s">
        <v>909</v>
      </c>
      <c r="D675" s="14" t="s">
        <v>910</v>
      </c>
      <c r="E675" s="36" t="s">
        <v>9</v>
      </c>
      <c r="F675" s="20">
        <v>3.79</v>
      </c>
      <c r="G675" s="21">
        <v>4.7450000000000001</v>
      </c>
      <c r="H675" s="34"/>
    </row>
    <row r="676" spans="1:8" x14ac:dyDescent="0.2">
      <c r="A676" s="12">
        <v>1</v>
      </c>
      <c r="B676" s="14" t="s">
        <v>840</v>
      </c>
      <c r="C676" s="14" t="s">
        <v>911</v>
      </c>
      <c r="D676" s="14" t="s">
        <v>912</v>
      </c>
      <c r="E676" s="36" t="s">
        <v>9</v>
      </c>
      <c r="F676" s="20">
        <v>3.07</v>
      </c>
      <c r="G676" s="21">
        <v>4.7389999999999999</v>
      </c>
      <c r="H676" s="34"/>
    </row>
    <row r="677" spans="1:8" x14ac:dyDescent="0.2">
      <c r="A677" s="12">
        <v>1</v>
      </c>
      <c r="B677" s="14" t="s">
        <v>840</v>
      </c>
      <c r="C677" s="14" t="s">
        <v>913</v>
      </c>
      <c r="D677" s="14" t="s">
        <v>914</v>
      </c>
      <c r="E677" s="36" t="s">
        <v>9</v>
      </c>
      <c r="F677" s="20">
        <v>3.41</v>
      </c>
      <c r="G677" s="21">
        <v>4.7450000000000001</v>
      </c>
      <c r="H677" s="34"/>
    </row>
    <row r="678" spans="1:8" x14ac:dyDescent="0.2">
      <c r="A678" s="12">
        <v>1</v>
      </c>
      <c r="B678" s="14" t="s">
        <v>840</v>
      </c>
      <c r="C678" s="14" t="s">
        <v>915</v>
      </c>
      <c r="D678" s="14" t="s">
        <v>916</v>
      </c>
      <c r="E678" s="36" t="s">
        <v>9</v>
      </c>
      <c r="F678" s="20">
        <v>6</v>
      </c>
      <c r="G678" s="21">
        <v>6.0140000000000002</v>
      </c>
      <c r="H678" s="34"/>
    </row>
    <row r="679" spans="1:8" x14ac:dyDescent="0.2">
      <c r="A679" s="12">
        <v>1</v>
      </c>
      <c r="B679" s="23" t="s">
        <v>840</v>
      </c>
      <c r="C679" s="37" t="s">
        <v>917</v>
      </c>
      <c r="D679" s="23" t="s">
        <v>918</v>
      </c>
      <c r="E679" s="36" t="s">
        <v>9</v>
      </c>
      <c r="F679" s="18">
        <v>10.72</v>
      </c>
      <c r="G679" s="19">
        <v>7.5460000000000003</v>
      </c>
      <c r="H679" s="34"/>
    </row>
    <row r="680" spans="1:8" x14ac:dyDescent="0.2">
      <c r="A680" s="12">
        <v>1</v>
      </c>
      <c r="B680" s="14" t="s">
        <v>840</v>
      </c>
      <c r="C680" s="14" t="s">
        <v>919</v>
      </c>
      <c r="D680" s="14" t="s">
        <v>920</v>
      </c>
      <c r="E680" s="36" t="s">
        <v>9</v>
      </c>
      <c r="F680" s="20">
        <v>3.67</v>
      </c>
      <c r="G680" s="21">
        <v>5.8029999999999999</v>
      </c>
      <c r="H680" s="34"/>
    </row>
    <row r="681" spans="1:8" ht="24.75" thickBot="1" x14ac:dyDescent="0.25">
      <c r="A681" s="62">
        <v>1</v>
      </c>
      <c r="B681" s="54" t="s">
        <v>840</v>
      </c>
      <c r="C681" s="54" t="s">
        <v>921</v>
      </c>
      <c r="D681" s="54" t="s">
        <v>922</v>
      </c>
      <c r="E681" s="48" t="s">
        <v>9</v>
      </c>
      <c r="F681" s="73">
        <v>4.29</v>
      </c>
      <c r="G681" s="74">
        <v>3.8679999999999999</v>
      </c>
      <c r="H681" s="34"/>
    </row>
    <row r="682" spans="1:8" ht="15.75" thickBot="1" x14ac:dyDescent="0.25">
      <c r="A682" s="45">
        <f>SUM(A683:A753)</f>
        <v>71</v>
      </c>
      <c r="B682" s="182" t="s">
        <v>2017</v>
      </c>
      <c r="C682" s="183"/>
      <c r="D682" s="183"/>
      <c r="E682" s="184"/>
      <c r="F682" s="83">
        <f>SUM(F683:F753)</f>
        <v>679.99999999999989</v>
      </c>
      <c r="G682" s="83">
        <f>SUM(G683:G753)</f>
        <v>519.99999999999966</v>
      </c>
      <c r="H682" s="34"/>
    </row>
    <row r="683" spans="1:8" x14ac:dyDescent="0.2">
      <c r="A683" s="8">
        <v>1</v>
      </c>
      <c r="B683" s="51" t="s">
        <v>923</v>
      </c>
      <c r="C683" s="53" t="s">
        <v>924</v>
      </c>
      <c r="D683" s="51" t="s">
        <v>925</v>
      </c>
      <c r="E683" s="35" t="s">
        <v>9</v>
      </c>
      <c r="F683" s="69">
        <v>3.39</v>
      </c>
      <c r="G683" s="70">
        <v>9.6289999999999996</v>
      </c>
      <c r="H683" s="34"/>
    </row>
    <row r="684" spans="1:8" ht="36" x14ac:dyDescent="0.2">
      <c r="A684" s="12">
        <v>1</v>
      </c>
      <c r="B684" s="14" t="s">
        <v>923</v>
      </c>
      <c r="C684" s="14" t="s">
        <v>926</v>
      </c>
      <c r="D684" s="14" t="s">
        <v>927</v>
      </c>
      <c r="E684" s="36" t="s">
        <v>9</v>
      </c>
      <c r="F684" s="20">
        <v>19.48</v>
      </c>
      <c r="G684" s="21">
        <v>12.051</v>
      </c>
      <c r="H684" s="34"/>
    </row>
    <row r="685" spans="1:8" x14ac:dyDescent="0.2">
      <c r="A685" s="12">
        <v>1</v>
      </c>
      <c r="B685" s="14" t="s">
        <v>923</v>
      </c>
      <c r="C685" s="14" t="s">
        <v>928</v>
      </c>
      <c r="D685" s="14" t="s">
        <v>929</v>
      </c>
      <c r="E685" s="36" t="s">
        <v>9</v>
      </c>
      <c r="F685" s="20">
        <v>3.99</v>
      </c>
      <c r="G685" s="21">
        <v>5.8230000000000004</v>
      </c>
      <c r="H685" s="34"/>
    </row>
    <row r="686" spans="1:8" x14ac:dyDescent="0.2">
      <c r="A686" s="12">
        <v>1</v>
      </c>
      <c r="B686" s="23" t="s">
        <v>923</v>
      </c>
      <c r="C686" s="37" t="s">
        <v>930</v>
      </c>
      <c r="D686" s="23" t="s">
        <v>931</v>
      </c>
      <c r="E686" s="36" t="s">
        <v>9</v>
      </c>
      <c r="F686" s="18">
        <v>2.92</v>
      </c>
      <c r="G686" s="19">
        <v>5.915</v>
      </c>
      <c r="H686" s="34"/>
    </row>
    <row r="687" spans="1:8" ht="24" x14ac:dyDescent="0.2">
      <c r="A687" s="12">
        <v>1</v>
      </c>
      <c r="B687" s="23" t="s">
        <v>923</v>
      </c>
      <c r="C687" s="37" t="s">
        <v>932</v>
      </c>
      <c r="D687" s="23" t="s">
        <v>933</v>
      </c>
      <c r="E687" s="36" t="s">
        <v>9</v>
      </c>
      <c r="F687" s="18">
        <v>5.36</v>
      </c>
      <c r="G687" s="19">
        <v>5.444</v>
      </c>
      <c r="H687" s="34"/>
    </row>
    <row r="688" spans="1:8" ht="24" x14ac:dyDescent="0.2">
      <c r="A688" s="12">
        <v>1</v>
      </c>
      <c r="B688" s="14" t="s">
        <v>923</v>
      </c>
      <c r="C688" s="32" t="s">
        <v>934</v>
      </c>
      <c r="D688" s="14" t="s">
        <v>935</v>
      </c>
      <c r="E688" s="36" t="s">
        <v>9</v>
      </c>
      <c r="F688" s="20">
        <v>5.94</v>
      </c>
      <c r="G688" s="21">
        <v>10.894</v>
      </c>
      <c r="H688" s="34"/>
    </row>
    <row r="689" spans="1:8" ht="24" x14ac:dyDescent="0.2">
      <c r="A689" s="12">
        <v>1</v>
      </c>
      <c r="B689" s="14" t="s">
        <v>923</v>
      </c>
      <c r="C689" s="14" t="s">
        <v>936</v>
      </c>
      <c r="D689" s="14" t="s">
        <v>937</v>
      </c>
      <c r="E689" s="36" t="s">
        <v>9</v>
      </c>
      <c r="F689" s="20">
        <v>8.2800000000000011</v>
      </c>
      <c r="G689" s="21">
        <v>10.029</v>
      </c>
      <c r="H689" s="34"/>
    </row>
    <row r="690" spans="1:8" x14ac:dyDescent="0.2">
      <c r="A690" s="12">
        <v>1</v>
      </c>
      <c r="B690" s="14" t="s">
        <v>923</v>
      </c>
      <c r="C690" s="14" t="s">
        <v>938</v>
      </c>
      <c r="D690" s="14" t="s">
        <v>939</v>
      </c>
      <c r="E690" s="36" t="s">
        <v>9</v>
      </c>
      <c r="F690" s="20">
        <v>4.87</v>
      </c>
      <c r="G690" s="21">
        <v>6.4740000000000002</v>
      </c>
      <c r="H690" s="34"/>
    </row>
    <row r="691" spans="1:8" ht="36" x14ac:dyDescent="0.2">
      <c r="A691" s="12">
        <v>1</v>
      </c>
      <c r="B691" s="14" t="s">
        <v>923</v>
      </c>
      <c r="C691" s="14" t="s">
        <v>940</v>
      </c>
      <c r="D691" s="14" t="s">
        <v>941</v>
      </c>
      <c r="E691" s="36" t="s">
        <v>9</v>
      </c>
      <c r="F691" s="20">
        <v>12.66</v>
      </c>
      <c r="G691" s="21">
        <v>10.127000000000001</v>
      </c>
      <c r="H691" s="34"/>
    </row>
    <row r="692" spans="1:8" ht="24" x14ac:dyDescent="0.2">
      <c r="A692" s="12">
        <v>1</v>
      </c>
      <c r="B692" s="14" t="s">
        <v>923</v>
      </c>
      <c r="C692" s="14" t="s">
        <v>942</v>
      </c>
      <c r="D692" s="14" t="s">
        <v>943</v>
      </c>
      <c r="E692" s="36" t="s">
        <v>9</v>
      </c>
      <c r="F692" s="20">
        <v>5.85</v>
      </c>
      <c r="G692" s="21">
        <v>5.1660000000000004</v>
      </c>
      <c r="H692" s="34"/>
    </row>
    <row r="693" spans="1:8" ht="24" x14ac:dyDescent="0.2">
      <c r="A693" s="12">
        <v>1</v>
      </c>
      <c r="B693" s="14" t="s">
        <v>923</v>
      </c>
      <c r="C693" s="14" t="s">
        <v>944</v>
      </c>
      <c r="D693" s="14" t="s">
        <v>945</v>
      </c>
      <c r="E693" s="36" t="s">
        <v>9</v>
      </c>
      <c r="F693" s="20">
        <v>9.74</v>
      </c>
      <c r="G693" s="21">
        <v>7.7869999999999999</v>
      </c>
      <c r="H693" s="34"/>
    </row>
    <row r="694" spans="1:8" ht="24" x14ac:dyDescent="0.2">
      <c r="A694" s="12">
        <v>1</v>
      </c>
      <c r="B694" s="23" t="s">
        <v>923</v>
      </c>
      <c r="C694" s="37" t="s">
        <v>946</v>
      </c>
      <c r="D694" s="23" t="s">
        <v>947</v>
      </c>
      <c r="E694" s="36" t="s">
        <v>9</v>
      </c>
      <c r="F694" s="18">
        <v>11.17</v>
      </c>
      <c r="G694" s="19">
        <v>5.4409999999999998</v>
      </c>
      <c r="H694" s="34"/>
    </row>
    <row r="695" spans="1:8" x14ac:dyDescent="0.2">
      <c r="A695" s="12">
        <v>1</v>
      </c>
      <c r="B695" s="14" t="s">
        <v>923</v>
      </c>
      <c r="C695" s="14" t="s">
        <v>948</v>
      </c>
      <c r="D695" s="14" t="s">
        <v>949</v>
      </c>
      <c r="E695" s="36" t="s">
        <v>9</v>
      </c>
      <c r="F695" s="20">
        <v>7.79</v>
      </c>
      <c r="G695" s="21">
        <v>3.0259999999999998</v>
      </c>
      <c r="H695" s="34"/>
    </row>
    <row r="696" spans="1:8" ht="24" x14ac:dyDescent="0.2">
      <c r="A696" s="12">
        <v>1</v>
      </c>
      <c r="B696" s="14" t="s">
        <v>923</v>
      </c>
      <c r="C696" s="14" t="s">
        <v>950</v>
      </c>
      <c r="D696" s="14" t="s">
        <v>951</v>
      </c>
      <c r="E696" s="36" t="s">
        <v>91</v>
      </c>
      <c r="F696" s="20">
        <v>12.47</v>
      </c>
      <c r="G696" s="21">
        <v>10.387</v>
      </c>
      <c r="H696" s="34"/>
    </row>
    <row r="697" spans="1:8" x14ac:dyDescent="0.2">
      <c r="A697" s="12">
        <v>1</v>
      </c>
      <c r="B697" s="23" t="s">
        <v>923</v>
      </c>
      <c r="C697" s="37" t="s">
        <v>952</v>
      </c>
      <c r="D697" s="23" t="s">
        <v>953</v>
      </c>
      <c r="E697" s="36" t="s">
        <v>9</v>
      </c>
      <c r="F697" s="18">
        <v>1.94</v>
      </c>
      <c r="G697" s="19">
        <v>7.63</v>
      </c>
      <c r="H697" s="34"/>
    </row>
    <row r="698" spans="1:8" ht="24" x14ac:dyDescent="0.2">
      <c r="A698" s="12">
        <v>1</v>
      </c>
      <c r="B698" s="23" t="s">
        <v>923</v>
      </c>
      <c r="C698" s="37" t="s">
        <v>954</v>
      </c>
      <c r="D698" s="23" t="s">
        <v>955</v>
      </c>
      <c r="E698" s="36" t="s">
        <v>9</v>
      </c>
      <c r="F698" s="18">
        <v>9.74</v>
      </c>
      <c r="G698" s="19">
        <v>2.5840000000000001</v>
      </c>
      <c r="H698" s="34"/>
    </row>
    <row r="699" spans="1:8" ht="36" x14ac:dyDescent="0.2">
      <c r="A699" s="12">
        <v>1</v>
      </c>
      <c r="B699" s="14" t="s">
        <v>923</v>
      </c>
      <c r="C699" s="14" t="s">
        <v>956</v>
      </c>
      <c r="D699" s="14" t="s">
        <v>957</v>
      </c>
      <c r="E699" s="36" t="s">
        <v>9</v>
      </c>
      <c r="F699" s="20">
        <v>6.82</v>
      </c>
      <c r="G699" s="21">
        <v>5.46</v>
      </c>
      <c r="H699" s="34"/>
    </row>
    <row r="700" spans="1:8" ht="36" x14ac:dyDescent="0.2">
      <c r="A700" s="12">
        <v>1</v>
      </c>
      <c r="B700" s="14" t="s">
        <v>923</v>
      </c>
      <c r="C700" s="14" t="s">
        <v>956</v>
      </c>
      <c r="D700" s="14" t="s">
        <v>958</v>
      </c>
      <c r="E700" s="36" t="s">
        <v>9</v>
      </c>
      <c r="F700" s="20">
        <v>17.25</v>
      </c>
      <c r="G700" s="21">
        <v>10.4</v>
      </c>
      <c r="H700" s="34"/>
    </row>
    <row r="701" spans="1:8" ht="24" x14ac:dyDescent="0.2">
      <c r="A701" s="12">
        <v>1</v>
      </c>
      <c r="B701" s="23" t="s">
        <v>923</v>
      </c>
      <c r="C701" s="37" t="s">
        <v>959</v>
      </c>
      <c r="D701" s="23" t="s">
        <v>960</v>
      </c>
      <c r="E701" s="36" t="s">
        <v>9</v>
      </c>
      <c r="F701" s="18">
        <v>5.16</v>
      </c>
      <c r="G701" s="19">
        <v>6.1219999999999999</v>
      </c>
      <c r="H701" s="34"/>
    </row>
    <row r="702" spans="1:8" ht="24" x14ac:dyDescent="0.2">
      <c r="A702" s="12">
        <v>1</v>
      </c>
      <c r="B702" s="14" t="s">
        <v>923</v>
      </c>
      <c r="C702" s="14" t="s">
        <v>961</v>
      </c>
      <c r="D702" s="14" t="s">
        <v>962</v>
      </c>
      <c r="E702" s="36" t="s">
        <v>9</v>
      </c>
      <c r="F702" s="20">
        <v>2.5299999999999998</v>
      </c>
      <c r="G702" s="21">
        <v>3.25</v>
      </c>
      <c r="H702" s="34"/>
    </row>
    <row r="703" spans="1:8" ht="24" x14ac:dyDescent="0.2">
      <c r="A703" s="12">
        <v>1</v>
      </c>
      <c r="B703" s="23" t="s">
        <v>923</v>
      </c>
      <c r="C703" s="37" t="s">
        <v>963</v>
      </c>
      <c r="D703" s="23" t="s">
        <v>964</v>
      </c>
      <c r="E703" s="36" t="s">
        <v>9</v>
      </c>
      <c r="F703" s="18">
        <v>3.41</v>
      </c>
      <c r="G703" s="19">
        <v>3.0409999999999999</v>
      </c>
      <c r="H703" s="34"/>
    </row>
    <row r="704" spans="1:8" ht="24" x14ac:dyDescent="0.2">
      <c r="A704" s="12">
        <v>1</v>
      </c>
      <c r="B704" s="23" t="s">
        <v>923</v>
      </c>
      <c r="C704" s="37" t="s">
        <v>965</v>
      </c>
      <c r="D704" s="23" t="s">
        <v>966</v>
      </c>
      <c r="E704" s="36" t="s">
        <v>9</v>
      </c>
      <c r="F704" s="18">
        <v>20.48</v>
      </c>
      <c r="G704" s="19">
        <v>9.0969999999999995</v>
      </c>
      <c r="H704" s="34"/>
    </row>
    <row r="705" spans="1:8" ht="24" x14ac:dyDescent="0.2">
      <c r="A705" s="12">
        <v>1</v>
      </c>
      <c r="B705" s="14" t="s">
        <v>923</v>
      </c>
      <c r="C705" s="14" t="s">
        <v>967</v>
      </c>
      <c r="D705" s="14" t="s">
        <v>968</v>
      </c>
      <c r="E705" s="36" t="s">
        <v>9</v>
      </c>
      <c r="F705" s="20">
        <v>11.69</v>
      </c>
      <c r="G705" s="21">
        <v>12.467000000000001</v>
      </c>
      <c r="H705" s="34"/>
    </row>
    <row r="706" spans="1:8" ht="24" x14ac:dyDescent="0.2">
      <c r="A706" s="12">
        <v>1</v>
      </c>
      <c r="B706" s="23" t="s">
        <v>923</v>
      </c>
      <c r="C706" s="37" t="s">
        <v>969</v>
      </c>
      <c r="D706" s="23" t="s">
        <v>970</v>
      </c>
      <c r="E706" s="36" t="s">
        <v>9</v>
      </c>
      <c r="F706" s="18">
        <v>1.1200000000000001</v>
      </c>
      <c r="G706" s="19">
        <v>4.9870000000000001</v>
      </c>
      <c r="H706" s="34"/>
    </row>
    <row r="707" spans="1:8" x14ac:dyDescent="0.2">
      <c r="A707" s="12">
        <v>1</v>
      </c>
      <c r="B707" s="23" t="s">
        <v>923</v>
      </c>
      <c r="C707" s="37" t="s">
        <v>971</v>
      </c>
      <c r="D707" s="23" t="s">
        <v>972</v>
      </c>
      <c r="E707" s="36" t="s">
        <v>9</v>
      </c>
      <c r="F707" s="18">
        <v>8.6199999999999992</v>
      </c>
      <c r="G707" s="19">
        <v>3.4830000000000001</v>
      </c>
      <c r="H707" s="34"/>
    </row>
    <row r="708" spans="1:8" ht="24" x14ac:dyDescent="0.2">
      <c r="A708" s="12">
        <v>1</v>
      </c>
      <c r="B708" s="23" t="s">
        <v>923</v>
      </c>
      <c r="C708" s="37" t="s">
        <v>973</v>
      </c>
      <c r="D708" s="23" t="s">
        <v>974</v>
      </c>
      <c r="E708" s="36" t="s">
        <v>9</v>
      </c>
      <c r="F708" s="18">
        <v>17.54</v>
      </c>
      <c r="G708" s="19">
        <v>7.6269999999999998</v>
      </c>
      <c r="H708" s="34"/>
    </row>
    <row r="709" spans="1:8" ht="24" x14ac:dyDescent="0.2">
      <c r="A709" s="12">
        <v>1</v>
      </c>
      <c r="B709" s="23" t="s">
        <v>923</v>
      </c>
      <c r="C709" s="37" t="s">
        <v>973</v>
      </c>
      <c r="D709" s="23" t="s">
        <v>975</v>
      </c>
      <c r="E709" s="36" t="s">
        <v>9</v>
      </c>
      <c r="F709" s="18">
        <v>17.54</v>
      </c>
      <c r="G709" s="19">
        <v>7.6050000000000004</v>
      </c>
      <c r="H709" s="34"/>
    </row>
    <row r="710" spans="1:8" ht="24" x14ac:dyDescent="0.2">
      <c r="A710" s="12">
        <v>1</v>
      </c>
      <c r="B710" s="23" t="s">
        <v>923</v>
      </c>
      <c r="C710" s="37" t="s">
        <v>973</v>
      </c>
      <c r="D710" s="23" t="s">
        <v>976</v>
      </c>
      <c r="E710" s="36" t="s">
        <v>9</v>
      </c>
      <c r="F710" s="18">
        <v>14.61</v>
      </c>
      <c r="G710" s="19">
        <v>7.7969999999999997</v>
      </c>
      <c r="H710" s="34"/>
    </row>
    <row r="711" spans="1:8" ht="24" x14ac:dyDescent="0.2">
      <c r="A711" s="12">
        <v>1</v>
      </c>
      <c r="B711" s="23" t="s">
        <v>923</v>
      </c>
      <c r="C711" s="37" t="s">
        <v>973</v>
      </c>
      <c r="D711" s="23" t="s">
        <v>977</v>
      </c>
      <c r="E711" s="36" t="s">
        <v>9</v>
      </c>
      <c r="F711" s="18">
        <v>14.61</v>
      </c>
      <c r="G711" s="19">
        <v>7.7830000000000004</v>
      </c>
      <c r="H711" s="34"/>
    </row>
    <row r="712" spans="1:8" ht="24" x14ac:dyDescent="0.2">
      <c r="A712" s="12">
        <v>1</v>
      </c>
      <c r="B712" s="14" t="s">
        <v>923</v>
      </c>
      <c r="C712" s="14" t="s">
        <v>978</v>
      </c>
      <c r="D712" s="14" t="s">
        <v>979</v>
      </c>
      <c r="E712" s="36" t="s">
        <v>9</v>
      </c>
      <c r="F712" s="20">
        <v>2.92</v>
      </c>
      <c r="G712" s="21">
        <v>11.667999999999999</v>
      </c>
      <c r="H712" s="34"/>
    </row>
    <row r="713" spans="1:8" ht="24" x14ac:dyDescent="0.2">
      <c r="A713" s="12">
        <v>1</v>
      </c>
      <c r="B713" s="14" t="s">
        <v>923</v>
      </c>
      <c r="C713" s="14" t="s">
        <v>980</v>
      </c>
      <c r="D713" s="14" t="s">
        <v>981</v>
      </c>
      <c r="E713" s="36" t="s">
        <v>9</v>
      </c>
      <c r="F713" s="20">
        <v>17.54</v>
      </c>
      <c r="G713" s="21">
        <v>10.381</v>
      </c>
      <c r="H713" s="34"/>
    </row>
    <row r="714" spans="1:8" x14ac:dyDescent="0.2">
      <c r="A714" s="12">
        <v>1</v>
      </c>
      <c r="B714" s="23" t="s">
        <v>923</v>
      </c>
      <c r="C714" s="37" t="s">
        <v>982</v>
      </c>
      <c r="D714" s="23" t="s">
        <v>983</v>
      </c>
      <c r="E714" s="36" t="s">
        <v>9</v>
      </c>
      <c r="F714" s="18">
        <v>2.0699999999999998</v>
      </c>
      <c r="G714" s="19">
        <v>1.56</v>
      </c>
      <c r="H714" s="34"/>
    </row>
    <row r="715" spans="1:8" x14ac:dyDescent="0.2">
      <c r="A715" s="12">
        <v>1</v>
      </c>
      <c r="B715" s="23" t="s">
        <v>923</v>
      </c>
      <c r="C715" s="37" t="s">
        <v>982</v>
      </c>
      <c r="D715" s="23" t="s">
        <v>984</v>
      </c>
      <c r="E715" s="36" t="s">
        <v>9</v>
      </c>
      <c r="F715" s="18">
        <v>0.97</v>
      </c>
      <c r="G715" s="19">
        <v>1.5469999999999999</v>
      </c>
      <c r="H715" s="34"/>
    </row>
    <row r="716" spans="1:8" x14ac:dyDescent="0.2">
      <c r="A716" s="12">
        <v>1</v>
      </c>
      <c r="B716" s="23" t="s">
        <v>923</v>
      </c>
      <c r="C716" s="37" t="s">
        <v>982</v>
      </c>
      <c r="D716" s="23" t="s">
        <v>985</v>
      </c>
      <c r="E716" s="36" t="s">
        <v>9</v>
      </c>
      <c r="F716" s="18">
        <v>9.92</v>
      </c>
      <c r="G716" s="19">
        <v>4.2380000000000004</v>
      </c>
      <c r="H716" s="34"/>
    </row>
    <row r="717" spans="1:8" ht="24" x14ac:dyDescent="0.2">
      <c r="A717" s="12">
        <v>1</v>
      </c>
      <c r="B717" s="23" t="s">
        <v>923</v>
      </c>
      <c r="C717" s="37" t="s">
        <v>986</v>
      </c>
      <c r="D717" s="23" t="s">
        <v>987</v>
      </c>
      <c r="E717" s="36" t="s">
        <v>9</v>
      </c>
      <c r="F717" s="18">
        <v>6.33</v>
      </c>
      <c r="G717" s="19">
        <v>1.3779999999999999</v>
      </c>
      <c r="H717" s="34"/>
    </row>
    <row r="718" spans="1:8" ht="24" x14ac:dyDescent="0.2">
      <c r="A718" s="12">
        <v>1</v>
      </c>
      <c r="B718" s="23" t="s">
        <v>923</v>
      </c>
      <c r="C718" s="37" t="s">
        <v>986</v>
      </c>
      <c r="D718" s="23" t="s">
        <v>988</v>
      </c>
      <c r="E718" s="36" t="s">
        <v>9</v>
      </c>
      <c r="F718" s="18">
        <v>1.75</v>
      </c>
      <c r="G718" s="19">
        <v>1.3779999999999999</v>
      </c>
      <c r="H718" s="34"/>
    </row>
    <row r="719" spans="1:8" ht="24" x14ac:dyDescent="0.2">
      <c r="A719" s="12">
        <v>1</v>
      </c>
      <c r="B719" s="23" t="s">
        <v>923</v>
      </c>
      <c r="C719" s="37" t="s">
        <v>986</v>
      </c>
      <c r="D719" s="23" t="s">
        <v>989</v>
      </c>
      <c r="E719" s="36" t="s">
        <v>9</v>
      </c>
      <c r="F719" s="18">
        <v>1.66</v>
      </c>
      <c r="G719" s="19">
        <v>1.3779999999999999</v>
      </c>
      <c r="H719" s="34"/>
    </row>
    <row r="720" spans="1:8" ht="24" x14ac:dyDescent="0.2">
      <c r="A720" s="12">
        <v>1</v>
      </c>
      <c r="B720" s="23" t="s">
        <v>923</v>
      </c>
      <c r="C720" s="37" t="s">
        <v>990</v>
      </c>
      <c r="D720" s="23" t="s">
        <v>991</v>
      </c>
      <c r="E720" s="36" t="s">
        <v>9</v>
      </c>
      <c r="F720" s="18">
        <v>17.54</v>
      </c>
      <c r="G720" s="19">
        <v>7.7960000000000003</v>
      </c>
      <c r="H720" s="34"/>
    </row>
    <row r="721" spans="1:8" x14ac:dyDescent="0.2">
      <c r="A721" s="12">
        <v>1</v>
      </c>
      <c r="B721" s="14" t="s">
        <v>923</v>
      </c>
      <c r="C721" s="14" t="s">
        <v>992</v>
      </c>
      <c r="D721" s="14" t="s">
        <v>993</v>
      </c>
      <c r="E721" s="36" t="s">
        <v>91</v>
      </c>
      <c r="F721" s="20">
        <v>1.46</v>
      </c>
      <c r="G721" s="21">
        <v>4.1559999999999997</v>
      </c>
      <c r="H721" s="34"/>
    </row>
    <row r="722" spans="1:8" x14ac:dyDescent="0.2">
      <c r="A722" s="12">
        <v>1</v>
      </c>
      <c r="B722" s="14" t="s">
        <v>923</v>
      </c>
      <c r="C722" s="14" t="s">
        <v>992</v>
      </c>
      <c r="D722" s="14" t="s">
        <v>994</v>
      </c>
      <c r="E722" s="36" t="s">
        <v>91</v>
      </c>
      <c r="F722" s="20">
        <v>1.95</v>
      </c>
      <c r="G722" s="21">
        <v>3.9</v>
      </c>
      <c r="H722" s="34"/>
    </row>
    <row r="723" spans="1:8" ht="48" x14ac:dyDescent="0.2">
      <c r="A723" s="12">
        <v>1</v>
      </c>
      <c r="B723" s="23" t="s">
        <v>923</v>
      </c>
      <c r="C723" s="37" t="s">
        <v>995</v>
      </c>
      <c r="D723" s="23" t="s">
        <v>996</v>
      </c>
      <c r="E723" s="36" t="s">
        <v>9</v>
      </c>
      <c r="F723" s="18">
        <v>13.64</v>
      </c>
      <c r="G723" s="19">
        <v>10.4</v>
      </c>
      <c r="H723" s="34"/>
    </row>
    <row r="724" spans="1:8" ht="48" x14ac:dyDescent="0.2">
      <c r="A724" s="12">
        <v>1</v>
      </c>
      <c r="B724" s="23" t="s">
        <v>923</v>
      </c>
      <c r="C724" s="37" t="s">
        <v>997</v>
      </c>
      <c r="D724" s="23" t="s">
        <v>998</v>
      </c>
      <c r="E724" s="36" t="s">
        <v>9</v>
      </c>
      <c r="F724" s="18">
        <v>11.98</v>
      </c>
      <c r="G724" s="19">
        <v>12.74</v>
      </c>
      <c r="H724" s="34"/>
    </row>
    <row r="725" spans="1:8" x14ac:dyDescent="0.2">
      <c r="A725" s="12">
        <v>1</v>
      </c>
      <c r="B725" s="14" t="s">
        <v>923</v>
      </c>
      <c r="C725" s="14" t="s">
        <v>999</v>
      </c>
      <c r="D725" s="14" t="s">
        <v>1000</v>
      </c>
      <c r="E725" s="36" t="s">
        <v>9</v>
      </c>
      <c r="F725" s="20">
        <v>7.77</v>
      </c>
      <c r="G725" s="21">
        <v>10.355</v>
      </c>
      <c r="H725" s="34"/>
    </row>
    <row r="726" spans="1:8" ht="24" x14ac:dyDescent="0.2">
      <c r="A726" s="12">
        <v>1</v>
      </c>
      <c r="B726" s="14" t="s">
        <v>923</v>
      </c>
      <c r="C726" s="14" t="s">
        <v>1001</v>
      </c>
      <c r="D726" s="14" t="s">
        <v>1002</v>
      </c>
      <c r="E726" s="36" t="s">
        <v>9</v>
      </c>
      <c r="F726" s="20">
        <v>9.74</v>
      </c>
      <c r="G726" s="21">
        <v>9.0679999999999996</v>
      </c>
      <c r="H726" s="34"/>
    </row>
    <row r="727" spans="1:8" ht="24" x14ac:dyDescent="0.2">
      <c r="A727" s="12">
        <v>1</v>
      </c>
      <c r="B727" s="23" t="s">
        <v>923</v>
      </c>
      <c r="C727" s="37" t="s">
        <v>1003</v>
      </c>
      <c r="D727" s="23" t="s">
        <v>1004</v>
      </c>
      <c r="E727" s="36" t="s">
        <v>9</v>
      </c>
      <c r="F727" s="18">
        <v>1.95</v>
      </c>
      <c r="G727" s="19">
        <v>5.1230000000000002</v>
      </c>
      <c r="H727" s="34"/>
    </row>
    <row r="728" spans="1:8" ht="48" x14ac:dyDescent="0.2">
      <c r="A728" s="12">
        <v>1</v>
      </c>
      <c r="B728" s="14" t="s">
        <v>923</v>
      </c>
      <c r="C728" s="14" t="s">
        <v>1005</v>
      </c>
      <c r="D728" s="14" t="s">
        <v>1006</v>
      </c>
      <c r="E728" s="36" t="s">
        <v>9</v>
      </c>
      <c r="F728" s="20">
        <v>6.82</v>
      </c>
      <c r="G728" s="21">
        <v>10.339</v>
      </c>
      <c r="H728" s="34"/>
    </row>
    <row r="729" spans="1:8" ht="24" x14ac:dyDescent="0.2">
      <c r="A729" s="12">
        <v>1</v>
      </c>
      <c r="B729" s="14" t="s">
        <v>923</v>
      </c>
      <c r="C729" s="14" t="s">
        <v>1007</v>
      </c>
      <c r="D729" s="14" t="s">
        <v>1008</v>
      </c>
      <c r="E729" s="36" t="s">
        <v>9</v>
      </c>
      <c r="F729" s="20">
        <v>6.82</v>
      </c>
      <c r="G729" s="21">
        <v>5.46</v>
      </c>
      <c r="H729" s="34"/>
    </row>
    <row r="730" spans="1:8" ht="24" x14ac:dyDescent="0.2">
      <c r="A730" s="12">
        <v>1</v>
      </c>
      <c r="B730" s="14" t="s">
        <v>923</v>
      </c>
      <c r="C730" s="14" t="s">
        <v>1009</v>
      </c>
      <c r="D730" s="14" t="s">
        <v>1010</v>
      </c>
      <c r="E730" s="36" t="s">
        <v>9</v>
      </c>
      <c r="F730" s="20">
        <v>6.14</v>
      </c>
      <c r="G730" s="21">
        <v>6.4560000000000004</v>
      </c>
      <c r="H730" s="34"/>
    </row>
    <row r="731" spans="1:8" ht="24" x14ac:dyDescent="0.2">
      <c r="A731" s="12">
        <v>1</v>
      </c>
      <c r="B731" s="14" t="s">
        <v>923</v>
      </c>
      <c r="C731" s="14" t="s">
        <v>1011</v>
      </c>
      <c r="D731" s="14" t="s">
        <v>1012</v>
      </c>
      <c r="E731" s="36" t="s">
        <v>9</v>
      </c>
      <c r="F731" s="20">
        <v>10.72</v>
      </c>
      <c r="G731" s="21">
        <v>10.4</v>
      </c>
      <c r="H731" s="34"/>
    </row>
    <row r="732" spans="1:8" ht="24" x14ac:dyDescent="0.2">
      <c r="A732" s="12">
        <v>1</v>
      </c>
      <c r="B732" s="23" t="s">
        <v>923</v>
      </c>
      <c r="C732" s="37" t="s">
        <v>1013</v>
      </c>
      <c r="D732" s="23" t="s">
        <v>1014</v>
      </c>
      <c r="E732" s="36" t="s">
        <v>9</v>
      </c>
      <c r="F732" s="18">
        <v>0.03</v>
      </c>
      <c r="G732" s="19">
        <v>7.3150000000000004</v>
      </c>
      <c r="H732" s="34"/>
    </row>
    <row r="733" spans="1:8" x14ac:dyDescent="0.2">
      <c r="A733" s="12">
        <v>1</v>
      </c>
      <c r="B733" s="14" t="s">
        <v>923</v>
      </c>
      <c r="C733" s="14" t="s">
        <v>1015</v>
      </c>
      <c r="D733" s="14" t="s">
        <v>1016</v>
      </c>
      <c r="E733" s="36" t="s">
        <v>9</v>
      </c>
      <c r="F733" s="20">
        <v>9.25</v>
      </c>
      <c r="G733" s="21">
        <v>5.0270000000000001</v>
      </c>
      <c r="H733" s="34"/>
    </row>
    <row r="734" spans="1:8" ht="24" x14ac:dyDescent="0.2">
      <c r="A734" s="12">
        <v>1</v>
      </c>
      <c r="B734" s="23" t="s">
        <v>923</v>
      </c>
      <c r="C734" s="37" t="s">
        <v>1017</v>
      </c>
      <c r="D734" s="23" t="s">
        <v>1018</v>
      </c>
      <c r="E734" s="36" t="s">
        <v>9</v>
      </c>
      <c r="F734" s="18">
        <v>14.13</v>
      </c>
      <c r="G734" s="19">
        <v>12.74</v>
      </c>
      <c r="H734" s="34"/>
    </row>
    <row r="735" spans="1:8" ht="24" x14ac:dyDescent="0.2">
      <c r="A735" s="12">
        <v>1</v>
      </c>
      <c r="B735" s="23" t="s">
        <v>923</v>
      </c>
      <c r="C735" s="37" t="s">
        <v>1017</v>
      </c>
      <c r="D735" s="23" t="s">
        <v>1019</v>
      </c>
      <c r="E735" s="36" t="s">
        <v>9</v>
      </c>
      <c r="F735" s="18">
        <v>13.59</v>
      </c>
      <c r="G735" s="19">
        <v>12.74</v>
      </c>
      <c r="H735" s="34"/>
    </row>
    <row r="736" spans="1:8" ht="24" x14ac:dyDescent="0.2">
      <c r="A736" s="12">
        <v>1</v>
      </c>
      <c r="B736" s="23" t="s">
        <v>923</v>
      </c>
      <c r="C736" s="37" t="s">
        <v>1017</v>
      </c>
      <c r="D736" s="23" t="s">
        <v>1020</v>
      </c>
      <c r="E736" s="36" t="s">
        <v>9</v>
      </c>
      <c r="F736" s="18">
        <v>11.45</v>
      </c>
      <c r="G736" s="19">
        <v>10.4</v>
      </c>
      <c r="H736" s="34"/>
    </row>
    <row r="737" spans="1:8" ht="24" x14ac:dyDescent="0.2">
      <c r="A737" s="12">
        <v>1</v>
      </c>
      <c r="B737" s="14" t="s">
        <v>923</v>
      </c>
      <c r="C737" s="14" t="s">
        <v>1021</v>
      </c>
      <c r="D737" s="14" t="s">
        <v>1022</v>
      </c>
      <c r="E737" s="36" t="s">
        <v>9</v>
      </c>
      <c r="F737" s="20">
        <v>8.2799999999999994</v>
      </c>
      <c r="G737" s="21">
        <v>8.9570000000000007</v>
      </c>
      <c r="H737" s="34"/>
    </row>
    <row r="738" spans="1:8" ht="24" x14ac:dyDescent="0.2">
      <c r="A738" s="12">
        <v>1</v>
      </c>
      <c r="B738" s="14" t="s">
        <v>923</v>
      </c>
      <c r="C738" s="14" t="s">
        <v>1023</v>
      </c>
      <c r="D738" s="14" t="s">
        <v>1024</v>
      </c>
      <c r="E738" s="36" t="s">
        <v>9</v>
      </c>
      <c r="F738" s="20">
        <v>8.4</v>
      </c>
      <c r="G738" s="21">
        <v>10.4</v>
      </c>
      <c r="H738" s="34"/>
    </row>
    <row r="739" spans="1:8" ht="36" x14ac:dyDescent="0.2">
      <c r="A739" s="12">
        <v>1</v>
      </c>
      <c r="B739" s="14" t="s">
        <v>923</v>
      </c>
      <c r="C739" s="14" t="s">
        <v>1025</v>
      </c>
      <c r="D739" s="14" t="s">
        <v>1026</v>
      </c>
      <c r="E739" s="36" t="s">
        <v>91</v>
      </c>
      <c r="F739" s="20">
        <v>1.46</v>
      </c>
      <c r="G739" s="21">
        <v>2.73</v>
      </c>
      <c r="H739" s="34"/>
    </row>
    <row r="740" spans="1:8" x14ac:dyDescent="0.2">
      <c r="A740" s="12">
        <v>1</v>
      </c>
      <c r="B740" s="23" t="s">
        <v>923</v>
      </c>
      <c r="C740" s="37" t="s">
        <v>1027</v>
      </c>
      <c r="D740" s="23" t="s">
        <v>1028</v>
      </c>
      <c r="E740" s="36" t="s">
        <v>9</v>
      </c>
      <c r="F740" s="18">
        <v>10.23</v>
      </c>
      <c r="G740" s="19">
        <v>5.5720000000000001</v>
      </c>
      <c r="H740" s="34"/>
    </row>
    <row r="741" spans="1:8" ht="24" x14ac:dyDescent="0.2">
      <c r="A741" s="12">
        <v>1</v>
      </c>
      <c r="B741" s="23" t="s">
        <v>923</v>
      </c>
      <c r="C741" s="37" t="s">
        <v>1029</v>
      </c>
      <c r="D741" s="23" t="s">
        <v>1030</v>
      </c>
      <c r="E741" s="36" t="s">
        <v>9</v>
      </c>
      <c r="F741" s="18">
        <v>15.59</v>
      </c>
      <c r="G741" s="19">
        <v>8.3040000000000003</v>
      </c>
      <c r="H741" s="34"/>
    </row>
    <row r="742" spans="1:8" ht="48" x14ac:dyDescent="0.2">
      <c r="A742" s="12">
        <v>1</v>
      </c>
      <c r="B742" s="23" t="s">
        <v>923</v>
      </c>
      <c r="C742" s="37" t="s">
        <v>1031</v>
      </c>
      <c r="D742" s="23" t="s">
        <v>1032</v>
      </c>
      <c r="E742" s="36" t="s">
        <v>9</v>
      </c>
      <c r="F742" s="18">
        <v>40.950000000000003</v>
      </c>
      <c r="G742" s="19">
        <v>10.4</v>
      </c>
      <c r="H742" s="34"/>
    </row>
    <row r="743" spans="1:8" ht="24" x14ac:dyDescent="0.2">
      <c r="A743" s="12">
        <v>1</v>
      </c>
      <c r="B743" s="14" t="s">
        <v>923</v>
      </c>
      <c r="C743" s="32" t="s">
        <v>1033</v>
      </c>
      <c r="D743" s="14" t="s">
        <v>1034</v>
      </c>
      <c r="E743" s="36" t="s">
        <v>9</v>
      </c>
      <c r="F743" s="20">
        <v>7.11</v>
      </c>
      <c r="G743" s="21">
        <v>6.76</v>
      </c>
      <c r="H743" s="34"/>
    </row>
    <row r="744" spans="1:8" x14ac:dyDescent="0.2">
      <c r="A744" s="12">
        <v>1</v>
      </c>
      <c r="B744" s="23" t="s">
        <v>923</v>
      </c>
      <c r="C744" s="37" t="s">
        <v>1035</v>
      </c>
      <c r="D744" s="23" t="s">
        <v>1036</v>
      </c>
      <c r="E744" s="36" t="s">
        <v>9</v>
      </c>
      <c r="F744" s="18">
        <v>7.4</v>
      </c>
      <c r="G744" s="19">
        <v>10.709</v>
      </c>
      <c r="H744" s="34"/>
    </row>
    <row r="745" spans="1:8" x14ac:dyDescent="0.2">
      <c r="A745" s="12">
        <v>1</v>
      </c>
      <c r="B745" s="14" t="s">
        <v>923</v>
      </c>
      <c r="C745" s="14" t="s">
        <v>1037</v>
      </c>
      <c r="D745" s="14" t="s">
        <v>1038</v>
      </c>
      <c r="E745" s="36" t="s">
        <v>9</v>
      </c>
      <c r="F745" s="20">
        <v>10.33</v>
      </c>
      <c r="G745" s="21">
        <v>7.7789999999999999</v>
      </c>
      <c r="H745" s="34"/>
    </row>
    <row r="746" spans="1:8" ht="24" x14ac:dyDescent="0.2">
      <c r="A746" s="12">
        <v>1</v>
      </c>
      <c r="B746" s="14" t="s">
        <v>923</v>
      </c>
      <c r="C746" s="14" t="s">
        <v>1039</v>
      </c>
      <c r="D746" s="14" t="s">
        <v>1040</v>
      </c>
      <c r="E746" s="36" t="s">
        <v>9</v>
      </c>
      <c r="F746" s="20">
        <v>4.87</v>
      </c>
      <c r="G746" s="21">
        <v>10.4</v>
      </c>
      <c r="H746" s="34"/>
    </row>
    <row r="747" spans="1:8" ht="24" x14ac:dyDescent="0.2">
      <c r="A747" s="12">
        <v>1</v>
      </c>
      <c r="B747" s="23" t="s">
        <v>923</v>
      </c>
      <c r="C747" s="37" t="s">
        <v>1041</v>
      </c>
      <c r="D747" s="23" t="s">
        <v>1042</v>
      </c>
      <c r="E747" s="36" t="s">
        <v>9</v>
      </c>
      <c r="F747" s="18">
        <v>7.79</v>
      </c>
      <c r="G747" s="19">
        <v>3.77</v>
      </c>
      <c r="H747" s="34"/>
    </row>
    <row r="748" spans="1:8" ht="36" x14ac:dyDescent="0.2">
      <c r="A748" s="12">
        <v>1</v>
      </c>
      <c r="B748" s="14" t="s">
        <v>923</v>
      </c>
      <c r="C748" s="14" t="s">
        <v>1043</v>
      </c>
      <c r="D748" s="14" t="s">
        <v>1044</v>
      </c>
      <c r="E748" s="36" t="s">
        <v>9</v>
      </c>
      <c r="F748" s="20">
        <v>5.16</v>
      </c>
      <c r="G748" s="21">
        <v>10.4</v>
      </c>
      <c r="H748" s="34"/>
    </row>
    <row r="749" spans="1:8" x14ac:dyDescent="0.2">
      <c r="A749" s="12">
        <v>1</v>
      </c>
      <c r="B749" s="14" t="s">
        <v>923</v>
      </c>
      <c r="C749" s="14" t="s">
        <v>1045</v>
      </c>
      <c r="D749" s="14" t="s">
        <v>1046</v>
      </c>
      <c r="E749" s="36" t="s">
        <v>9</v>
      </c>
      <c r="F749" s="20">
        <v>4.87</v>
      </c>
      <c r="G749" s="21">
        <v>6.4809999999999999</v>
      </c>
      <c r="H749" s="34"/>
    </row>
    <row r="750" spans="1:8" ht="24" x14ac:dyDescent="0.2">
      <c r="A750" s="12">
        <v>1</v>
      </c>
      <c r="B750" s="14" t="s">
        <v>923</v>
      </c>
      <c r="C750" s="14" t="s">
        <v>1047</v>
      </c>
      <c r="D750" s="14" t="s">
        <v>1048</v>
      </c>
      <c r="E750" s="36" t="s">
        <v>9</v>
      </c>
      <c r="F750" s="20">
        <v>21.43</v>
      </c>
      <c r="G750" s="21">
        <v>6.4690000000000003</v>
      </c>
      <c r="H750" s="34"/>
    </row>
    <row r="751" spans="1:8" ht="24" x14ac:dyDescent="0.2">
      <c r="A751" s="12">
        <v>1</v>
      </c>
      <c r="B751" s="14" t="s">
        <v>923</v>
      </c>
      <c r="C751" s="14" t="s">
        <v>1049</v>
      </c>
      <c r="D751" s="14" t="s">
        <v>1050</v>
      </c>
      <c r="E751" s="36" t="s">
        <v>9</v>
      </c>
      <c r="F751" s="20">
        <v>6.33</v>
      </c>
      <c r="G751" s="21">
        <v>10.4</v>
      </c>
      <c r="H751" s="34"/>
    </row>
    <row r="752" spans="1:8" ht="24" x14ac:dyDescent="0.2">
      <c r="A752" s="12">
        <v>1</v>
      </c>
      <c r="B752" s="14" t="s">
        <v>923</v>
      </c>
      <c r="C752" s="14" t="s">
        <v>1051</v>
      </c>
      <c r="D752" s="14" t="s">
        <v>1052</v>
      </c>
      <c r="E752" s="36" t="s">
        <v>9</v>
      </c>
      <c r="F752" s="20">
        <v>35.07</v>
      </c>
      <c r="G752" s="21">
        <v>10.243</v>
      </c>
      <c r="H752" s="34"/>
    </row>
    <row r="753" spans="1:8" ht="24.75" thickBot="1" x14ac:dyDescent="0.25">
      <c r="A753" s="62">
        <v>1</v>
      </c>
      <c r="B753" s="54" t="s">
        <v>923</v>
      </c>
      <c r="C753" s="54" t="s">
        <v>1051</v>
      </c>
      <c r="D753" s="54" t="s">
        <v>1053</v>
      </c>
      <c r="E753" s="48" t="s">
        <v>9</v>
      </c>
      <c r="F753" s="73">
        <v>29.62</v>
      </c>
      <c r="G753" s="74">
        <v>4.7569999999999997</v>
      </c>
      <c r="H753" s="34"/>
    </row>
    <row r="754" spans="1:8" ht="15.75" thickBot="1" x14ac:dyDescent="0.25">
      <c r="A754" s="45">
        <f>SUM(A755:A807)</f>
        <v>53</v>
      </c>
      <c r="B754" s="182" t="s">
        <v>2018</v>
      </c>
      <c r="C754" s="183"/>
      <c r="D754" s="183"/>
      <c r="E754" s="184"/>
      <c r="F754" s="83">
        <f>SUM(F755:F807)</f>
        <v>437.99999999999977</v>
      </c>
      <c r="G754" s="83">
        <f>SUM(G755:G807)</f>
        <v>334.00000000000006</v>
      </c>
      <c r="H754" s="34"/>
    </row>
    <row r="755" spans="1:8" ht="24" x14ac:dyDescent="0.2">
      <c r="A755" s="8">
        <v>1</v>
      </c>
      <c r="B755" s="30" t="s">
        <v>1054</v>
      </c>
      <c r="C755" s="9" t="s">
        <v>1055</v>
      </c>
      <c r="D755" s="9" t="s">
        <v>1056</v>
      </c>
      <c r="E755" s="35" t="s">
        <v>9</v>
      </c>
      <c r="F755" s="67">
        <v>6.59</v>
      </c>
      <c r="G755" s="68">
        <v>6.798</v>
      </c>
      <c r="H755" s="34"/>
    </row>
    <row r="756" spans="1:8" x14ac:dyDescent="0.2">
      <c r="A756" s="12">
        <v>1</v>
      </c>
      <c r="B756" s="23" t="s">
        <v>1054</v>
      </c>
      <c r="C756" s="37" t="s">
        <v>1057</v>
      </c>
      <c r="D756" s="23" t="s">
        <v>1058</v>
      </c>
      <c r="E756" s="36" t="s">
        <v>202</v>
      </c>
      <c r="F756" s="18">
        <v>6.59</v>
      </c>
      <c r="G756" s="19">
        <v>6.2629999999999999</v>
      </c>
      <c r="H756" s="34"/>
    </row>
    <row r="757" spans="1:8" x14ac:dyDescent="0.2">
      <c r="A757" s="12">
        <v>1</v>
      </c>
      <c r="B757" s="23" t="s">
        <v>1054</v>
      </c>
      <c r="C757" s="37" t="s">
        <v>1057</v>
      </c>
      <c r="D757" s="23" t="s">
        <v>1059</v>
      </c>
      <c r="E757" s="36" t="s">
        <v>1060</v>
      </c>
      <c r="F757" s="18">
        <v>6.59</v>
      </c>
      <c r="G757" s="19">
        <v>6.798</v>
      </c>
      <c r="H757" s="34"/>
    </row>
    <row r="758" spans="1:8" x14ac:dyDescent="0.2">
      <c r="A758" s="12">
        <v>1</v>
      </c>
      <c r="B758" s="31" t="s">
        <v>1054</v>
      </c>
      <c r="C758" s="14" t="s">
        <v>1061</v>
      </c>
      <c r="D758" s="14" t="s">
        <v>1062</v>
      </c>
      <c r="E758" s="36" t="s">
        <v>9</v>
      </c>
      <c r="F758" s="20">
        <v>11.73</v>
      </c>
      <c r="G758" s="21">
        <v>5.4829999999999997</v>
      </c>
      <c r="H758" s="34"/>
    </row>
    <row r="759" spans="1:8" ht="36" x14ac:dyDescent="0.2">
      <c r="A759" s="12">
        <v>1</v>
      </c>
      <c r="B759" s="31" t="s">
        <v>1054</v>
      </c>
      <c r="C759" s="14" t="s">
        <v>1063</v>
      </c>
      <c r="D759" s="14" t="s">
        <v>1064</v>
      </c>
      <c r="E759" s="36" t="s">
        <v>9</v>
      </c>
      <c r="F759" s="20">
        <v>11.73</v>
      </c>
      <c r="G759" s="21">
        <v>5.4829999999999997</v>
      </c>
      <c r="H759" s="34"/>
    </row>
    <row r="760" spans="1:8" ht="24" x14ac:dyDescent="0.2">
      <c r="A760" s="12">
        <v>1</v>
      </c>
      <c r="B760" s="31" t="s">
        <v>1054</v>
      </c>
      <c r="C760" s="14" t="s">
        <v>1065</v>
      </c>
      <c r="D760" s="14" t="s">
        <v>1066</v>
      </c>
      <c r="E760" s="36" t="s">
        <v>9</v>
      </c>
      <c r="F760" s="20">
        <v>14.54</v>
      </c>
      <c r="G760" s="21">
        <v>6.9509999999999996</v>
      </c>
      <c r="H760" s="34"/>
    </row>
    <row r="761" spans="1:8" ht="48" x14ac:dyDescent="0.2">
      <c r="A761" s="12">
        <v>1</v>
      </c>
      <c r="B761" s="31" t="s">
        <v>1054</v>
      </c>
      <c r="C761" s="14" t="s">
        <v>1067</v>
      </c>
      <c r="D761" s="14" t="s">
        <v>1068</v>
      </c>
      <c r="E761" s="36" t="s">
        <v>9</v>
      </c>
      <c r="F761" s="20">
        <v>6.59</v>
      </c>
      <c r="G761" s="21">
        <v>6.798</v>
      </c>
      <c r="H761" s="34"/>
    </row>
    <row r="762" spans="1:8" ht="24" x14ac:dyDescent="0.2">
      <c r="A762" s="12">
        <v>1</v>
      </c>
      <c r="B762" s="31" t="s">
        <v>1054</v>
      </c>
      <c r="C762" s="14" t="s">
        <v>1069</v>
      </c>
      <c r="D762" s="14" t="s">
        <v>1070</v>
      </c>
      <c r="E762" s="36" t="s">
        <v>9</v>
      </c>
      <c r="F762" s="20">
        <v>11.73</v>
      </c>
      <c r="G762" s="21">
        <v>5.4829999999999997</v>
      </c>
      <c r="H762" s="34"/>
    </row>
    <row r="763" spans="1:8" ht="48" x14ac:dyDescent="0.2">
      <c r="A763" s="12">
        <v>1</v>
      </c>
      <c r="B763" s="23" t="s">
        <v>1054</v>
      </c>
      <c r="C763" s="37" t="s">
        <v>1071</v>
      </c>
      <c r="D763" s="23" t="s">
        <v>1072</v>
      </c>
      <c r="E763" s="36" t="s">
        <v>1073</v>
      </c>
      <c r="F763" s="18">
        <v>6.59</v>
      </c>
      <c r="G763" s="19">
        <v>5.4829999999999997</v>
      </c>
      <c r="H763" s="34"/>
    </row>
    <row r="764" spans="1:8" ht="24" x14ac:dyDescent="0.2">
      <c r="A764" s="12">
        <v>1</v>
      </c>
      <c r="B764" s="31" t="s">
        <v>1054</v>
      </c>
      <c r="C764" s="14" t="s">
        <v>1074</v>
      </c>
      <c r="D764" s="14" t="s">
        <v>1075</v>
      </c>
      <c r="E764" s="36" t="s">
        <v>9</v>
      </c>
      <c r="F764" s="20">
        <v>11.73</v>
      </c>
      <c r="G764" s="21">
        <v>6.4359999999999999</v>
      </c>
      <c r="H764" s="34"/>
    </row>
    <row r="765" spans="1:8" x14ac:dyDescent="0.2">
      <c r="A765" s="12">
        <v>1</v>
      </c>
      <c r="B765" s="31" t="s">
        <v>1054</v>
      </c>
      <c r="C765" s="14" t="s">
        <v>1074</v>
      </c>
      <c r="D765" s="14" t="s">
        <v>1076</v>
      </c>
      <c r="E765" s="36" t="s">
        <v>9</v>
      </c>
      <c r="F765" s="20">
        <v>6.59</v>
      </c>
      <c r="G765" s="21">
        <v>6.798</v>
      </c>
      <c r="H765" s="34"/>
    </row>
    <row r="766" spans="1:8" ht="24" x14ac:dyDescent="0.2">
      <c r="A766" s="12">
        <v>1</v>
      </c>
      <c r="B766" s="31" t="s">
        <v>1054</v>
      </c>
      <c r="C766" s="14" t="s">
        <v>1074</v>
      </c>
      <c r="D766" s="14" t="s">
        <v>1077</v>
      </c>
      <c r="E766" s="36" t="s">
        <v>9</v>
      </c>
      <c r="F766" s="20">
        <v>6.59</v>
      </c>
      <c r="G766" s="21">
        <v>5.6509999999999998</v>
      </c>
      <c r="H766" s="34"/>
    </row>
    <row r="767" spans="1:8" x14ac:dyDescent="0.2">
      <c r="A767" s="12">
        <v>1</v>
      </c>
      <c r="B767" s="31" t="s">
        <v>1054</v>
      </c>
      <c r="C767" s="14" t="s">
        <v>1074</v>
      </c>
      <c r="D767" s="14" t="s">
        <v>1078</v>
      </c>
      <c r="E767" s="36" t="s">
        <v>9</v>
      </c>
      <c r="F767" s="20">
        <v>6.59</v>
      </c>
      <c r="G767" s="21">
        <v>6.1230000000000002</v>
      </c>
      <c r="H767" s="34"/>
    </row>
    <row r="768" spans="1:8" ht="24" x14ac:dyDescent="0.2">
      <c r="A768" s="12">
        <v>1</v>
      </c>
      <c r="B768" s="31" t="s">
        <v>1054</v>
      </c>
      <c r="C768" s="14" t="s">
        <v>1079</v>
      </c>
      <c r="D768" s="14" t="s">
        <v>1080</v>
      </c>
      <c r="E768" s="36" t="s">
        <v>9</v>
      </c>
      <c r="F768" s="20">
        <v>11.73</v>
      </c>
      <c r="G768" s="21">
        <v>6.798</v>
      </c>
      <c r="H768" s="34"/>
    </row>
    <row r="769" spans="1:8" ht="24" x14ac:dyDescent="0.2">
      <c r="A769" s="12">
        <v>1</v>
      </c>
      <c r="B769" s="31" t="s">
        <v>1054</v>
      </c>
      <c r="C769" s="14" t="s">
        <v>1079</v>
      </c>
      <c r="D769" s="14" t="s">
        <v>1081</v>
      </c>
      <c r="E769" s="36" t="s">
        <v>9</v>
      </c>
      <c r="F769" s="20">
        <v>6.59</v>
      </c>
      <c r="G769" s="21">
        <v>6.4359999999999999</v>
      </c>
      <c r="H769" s="34"/>
    </row>
    <row r="770" spans="1:8" ht="24" x14ac:dyDescent="0.2">
      <c r="A770" s="12">
        <v>1</v>
      </c>
      <c r="B770" s="31" t="s">
        <v>1054</v>
      </c>
      <c r="C770" s="14" t="s">
        <v>1082</v>
      </c>
      <c r="D770" s="14" t="s">
        <v>1083</v>
      </c>
      <c r="E770" s="36" t="s">
        <v>9</v>
      </c>
      <c r="F770" s="20">
        <v>11.73</v>
      </c>
      <c r="G770" s="21">
        <v>6.4359999999999999</v>
      </c>
      <c r="H770" s="34"/>
    </row>
    <row r="771" spans="1:8" ht="24" x14ac:dyDescent="0.2">
      <c r="A771" s="12">
        <v>1</v>
      </c>
      <c r="B771" s="23" t="s">
        <v>1054</v>
      </c>
      <c r="C771" s="37" t="s">
        <v>1084</v>
      </c>
      <c r="D771" s="23" t="s">
        <v>1085</v>
      </c>
      <c r="E771" s="36" t="s">
        <v>204</v>
      </c>
      <c r="F771" s="18">
        <v>6.59</v>
      </c>
      <c r="G771" s="19">
        <v>6.798</v>
      </c>
      <c r="H771" s="34"/>
    </row>
    <row r="772" spans="1:8" x14ac:dyDescent="0.2">
      <c r="A772" s="12">
        <v>1</v>
      </c>
      <c r="B772" s="31" t="s">
        <v>1054</v>
      </c>
      <c r="C772" s="14" t="s">
        <v>1086</v>
      </c>
      <c r="D772" s="14" t="s">
        <v>1087</v>
      </c>
      <c r="E772" s="36" t="s">
        <v>9</v>
      </c>
      <c r="F772" s="20">
        <v>6.59</v>
      </c>
      <c r="G772" s="21">
        <v>6.2359999999999998</v>
      </c>
      <c r="H772" s="34"/>
    </row>
    <row r="773" spans="1:8" ht="24" x14ac:dyDescent="0.2">
      <c r="A773" s="12">
        <v>1</v>
      </c>
      <c r="B773" s="31" t="s">
        <v>1054</v>
      </c>
      <c r="C773" s="14" t="s">
        <v>1086</v>
      </c>
      <c r="D773" s="14" t="s">
        <v>1088</v>
      </c>
      <c r="E773" s="36" t="s">
        <v>9</v>
      </c>
      <c r="F773" s="20">
        <v>6.59</v>
      </c>
      <c r="G773" s="21">
        <v>6.5469999999999997</v>
      </c>
      <c r="H773" s="34"/>
    </row>
    <row r="774" spans="1:8" x14ac:dyDescent="0.2">
      <c r="A774" s="12">
        <v>1</v>
      </c>
      <c r="B774" s="31" t="s">
        <v>1054</v>
      </c>
      <c r="C774" s="14" t="s">
        <v>1086</v>
      </c>
      <c r="D774" s="14" t="s">
        <v>1089</v>
      </c>
      <c r="E774" s="36" t="s">
        <v>9</v>
      </c>
      <c r="F774" s="20">
        <v>6.59</v>
      </c>
      <c r="G774" s="21">
        <v>6.21</v>
      </c>
      <c r="H774" s="34"/>
    </row>
    <row r="775" spans="1:8" x14ac:dyDescent="0.2">
      <c r="A775" s="12">
        <v>1</v>
      </c>
      <c r="B775" s="31" t="s">
        <v>1054</v>
      </c>
      <c r="C775" s="14" t="s">
        <v>1086</v>
      </c>
      <c r="D775" s="14" t="s">
        <v>1090</v>
      </c>
      <c r="E775" s="36" t="s">
        <v>9</v>
      </c>
      <c r="F775" s="20">
        <v>6.59</v>
      </c>
      <c r="G775" s="21">
        <v>6.4359999999999999</v>
      </c>
      <c r="H775" s="34"/>
    </row>
    <row r="776" spans="1:8" x14ac:dyDescent="0.2">
      <c r="A776" s="12">
        <v>1</v>
      </c>
      <c r="B776" s="31" t="s">
        <v>1054</v>
      </c>
      <c r="C776" s="14" t="s">
        <v>1086</v>
      </c>
      <c r="D776" s="14" t="s">
        <v>1091</v>
      </c>
      <c r="E776" s="36" t="s">
        <v>9</v>
      </c>
      <c r="F776" s="20">
        <v>6.59</v>
      </c>
      <c r="G776" s="21">
        <v>5.4829999999999997</v>
      </c>
      <c r="H776" s="34"/>
    </row>
    <row r="777" spans="1:8" x14ac:dyDescent="0.2">
      <c r="A777" s="12">
        <v>1</v>
      </c>
      <c r="B777" s="31" t="s">
        <v>1054</v>
      </c>
      <c r="C777" s="14" t="s">
        <v>1086</v>
      </c>
      <c r="D777" s="14" t="s">
        <v>1092</v>
      </c>
      <c r="E777" s="36" t="s">
        <v>9</v>
      </c>
      <c r="F777" s="20">
        <v>6.59</v>
      </c>
      <c r="G777" s="21">
        <v>6.1580000000000004</v>
      </c>
      <c r="H777" s="34"/>
    </row>
    <row r="778" spans="1:8" x14ac:dyDescent="0.2">
      <c r="A778" s="12">
        <v>1</v>
      </c>
      <c r="B778" s="31" t="s">
        <v>1054</v>
      </c>
      <c r="C778" s="14" t="s">
        <v>1086</v>
      </c>
      <c r="D778" s="14" t="s">
        <v>1093</v>
      </c>
      <c r="E778" s="36" t="s">
        <v>9</v>
      </c>
      <c r="F778" s="20">
        <v>6.59</v>
      </c>
      <c r="G778" s="21">
        <v>4.9960000000000004</v>
      </c>
      <c r="H778" s="34"/>
    </row>
    <row r="779" spans="1:8" ht="72" x14ac:dyDescent="0.2">
      <c r="A779" s="12">
        <v>1</v>
      </c>
      <c r="B779" s="31" t="s">
        <v>1054</v>
      </c>
      <c r="C779" s="14" t="s">
        <v>1086</v>
      </c>
      <c r="D779" s="14" t="s">
        <v>1094</v>
      </c>
      <c r="E779" s="36" t="s">
        <v>9</v>
      </c>
      <c r="F779" s="20">
        <v>11.73</v>
      </c>
      <c r="G779" s="21">
        <v>6.41</v>
      </c>
      <c r="H779" s="34"/>
    </row>
    <row r="780" spans="1:8" ht="36" x14ac:dyDescent="0.2">
      <c r="A780" s="12">
        <v>1</v>
      </c>
      <c r="B780" s="31" t="s">
        <v>1054</v>
      </c>
      <c r="C780" s="14" t="s">
        <v>1086</v>
      </c>
      <c r="D780" s="14" t="s">
        <v>1095</v>
      </c>
      <c r="E780" s="36" t="s">
        <v>9</v>
      </c>
      <c r="F780" s="20">
        <v>14.54</v>
      </c>
      <c r="G780" s="21">
        <v>6.798</v>
      </c>
      <c r="H780" s="34"/>
    </row>
    <row r="781" spans="1:8" ht="60" x14ac:dyDescent="0.2">
      <c r="A781" s="12">
        <v>1</v>
      </c>
      <c r="B781" s="31" t="s">
        <v>1054</v>
      </c>
      <c r="C781" s="14" t="s">
        <v>1086</v>
      </c>
      <c r="D781" s="14" t="s">
        <v>1096</v>
      </c>
      <c r="E781" s="36" t="s">
        <v>9</v>
      </c>
      <c r="F781" s="20">
        <v>6.59</v>
      </c>
      <c r="G781" s="21">
        <v>5.4829999999999997</v>
      </c>
      <c r="H781" s="34"/>
    </row>
    <row r="782" spans="1:8" x14ac:dyDescent="0.2">
      <c r="A782" s="12">
        <v>1</v>
      </c>
      <c r="B782" s="23" t="s">
        <v>1054</v>
      </c>
      <c r="C782" s="37" t="s">
        <v>1097</v>
      </c>
      <c r="D782" s="23" t="s">
        <v>1098</v>
      </c>
      <c r="E782" s="36" t="s">
        <v>1073</v>
      </c>
      <c r="F782" s="18">
        <v>6.59</v>
      </c>
      <c r="G782" s="19">
        <v>6.4359999999999999</v>
      </c>
      <c r="H782" s="34"/>
    </row>
    <row r="783" spans="1:8" x14ac:dyDescent="0.2">
      <c r="A783" s="12">
        <v>1</v>
      </c>
      <c r="B783" s="23" t="s">
        <v>1054</v>
      </c>
      <c r="C783" s="37" t="s">
        <v>1097</v>
      </c>
      <c r="D783" s="23" t="s">
        <v>1099</v>
      </c>
      <c r="E783" s="36" t="s">
        <v>1073</v>
      </c>
      <c r="F783" s="18">
        <v>6.59</v>
      </c>
      <c r="G783" s="19">
        <v>8.64</v>
      </c>
      <c r="H783" s="34"/>
    </row>
    <row r="784" spans="1:8" x14ac:dyDescent="0.2">
      <c r="A784" s="12">
        <v>1</v>
      </c>
      <c r="B784" s="23" t="s">
        <v>1054</v>
      </c>
      <c r="C784" s="37" t="s">
        <v>1097</v>
      </c>
      <c r="D784" s="23" t="s">
        <v>1100</v>
      </c>
      <c r="E784" s="36" t="s">
        <v>1073</v>
      </c>
      <c r="F784" s="18">
        <v>6.59</v>
      </c>
      <c r="G784" s="19">
        <v>4.931</v>
      </c>
      <c r="H784" s="34"/>
    </row>
    <row r="785" spans="1:8" ht="24" x14ac:dyDescent="0.2">
      <c r="A785" s="12">
        <v>1</v>
      </c>
      <c r="B785" s="31" t="s">
        <v>1054</v>
      </c>
      <c r="C785" s="14" t="s">
        <v>1101</v>
      </c>
      <c r="D785" s="14" t="s">
        <v>1102</v>
      </c>
      <c r="E785" s="36" t="s">
        <v>9</v>
      </c>
      <c r="F785" s="20">
        <v>6.59</v>
      </c>
      <c r="G785" s="21">
        <v>6.798</v>
      </c>
      <c r="H785" s="34"/>
    </row>
    <row r="786" spans="1:8" x14ac:dyDescent="0.2">
      <c r="A786" s="12">
        <v>1</v>
      </c>
      <c r="B786" s="31" t="s">
        <v>1054</v>
      </c>
      <c r="C786" s="14" t="s">
        <v>1103</v>
      </c>
      <c r="D786" s="14" t="s">
        <v>1104</v>
      </c>
      <c r="E786" s="36" t="s">
        <v>9</v>
      </c>
      <c r="F786" s="20">
        <v>6.59</v>
      </c>
      <c r="G786" s="21">
        <v>5.4829999999999997</v>
      </c>
      <c r="H786" s="34"/>
    </row>
    <row r="787" spans="1:8" ht="24" x14ac:dyDescent="0.2">
      <c r="A787" s="12">
        <v>1</v>
      </c>
      <c r="B787" s="31" t="s">
        <v>1054</v>
      </c>
      <c r="C787" s="14" t="s">
        <v>1105</v>
      </c>
      <c r="D787" s="14" t="s">
        <v>1106</v>
      </c>
      <c r="E787" s="36" t="s">
        <v>9</v>
      </c>
      <c r="F787" s="20">
        <v>11.73</v>
      </c>
      <c r="G787" s="21">
        <v>6.798</v>
      </c>
      <c r="H787" s="34"/>
    </row>
    <row r="788" spans="1:8" ht="24" x14ac:dyDescent="0.2">
      <c r="A788" s="12">
        <v>1</v>
      </c>
      <c r="B788" s="23" t="s">
        <v>1054</v>
      </c>
      <c r="C788" s="37" t="s">
        <v>1107</v>
      </c>
      <c r="D788" s="23" t="s">
        <v>1108</v>
      </c>
      <c r="E788" s="36" t="s">
        <v>1073</v>
      </c>
      <c r="F788" s="18">
        <v>6.59</v>
      </c>
      <c r="G788" s="19">
        <v>6.4359999999999999</v>
      </c>
      <c r="H788" s="34"/>
    </row>
    <row r="789" spans="1:8" ht="60" x14ac:dyDescent="0.2">
      <c r="A789" s="12">
        <v>1</v>
      </c>
      <c r="B789" s="23" t="s">
        <v>1054</v>
      </c>
      <c r="C789" s="37" t="s">
        <v>1107</v>
      </c>
      <c r="D789" s="23" t="s">
        <v>1109</v>
      </c>
      <c r="E789" s="36" t="s">
        <v>1073</v>
      </c>
      <c r="F789" s="18">
        <v>6.59</v>
      </c>
      <c r="G789" s="19">
        <v>5.0979999999999999</v>
      </c>
      <c r="H789" s="34"/>
    </row>
    <row r="790" spans="1:8" ht="24" x14ac:dyDescent="0.2">
      <c r="A790" s="12">
        <v>1</v>
      </c>
      <c r="B790" s="31" t="s">
        <v>1054</v>
      </c>
      <c r="C790" s="14" t="s">
        <v>1110</v>
      </c>
      <c r="D790" s="14" t="s">
        <v>1111</v>
      </c>
      <c r="E790" s="36" t="s">
        <v>9</v>
      </c>
      <c r="F790" s="20">
        <v>6.59</v>
      </c>
      <c r="G790" s="21">
        <v>5.2080000000000002</v>
      </c>
      <c r="H790" s="34"/>
    </row>
    <row r="791" spans="1:8" ht="48" x14ac:dyDescent="0.2">
      <c r="A791" s="12">
        <v>1</v>
      </c>
      <c r="B791" s="31" t="s">
        <v>1054</v>
      </c>
      <c r="C791" s="14" t="s">
        <v>1112</v>
      </c>
      <c r="D791" s="14" t="s">
        <v>1113</v>
      </c>
      <c r="E791" s="36" t="s">
        <v>9</v>
      </c>
      <c r="F791" s="20">
        <v>6.59</v>
      </c>
      <c r="G791" s="21">
        <v>5.6219999999999999</v>
      </c>
      <c r="H791" s="34"/>
    </row>
    <row r="792" spans="1:8" x14ac:dyDescent="0.2">
      <c r="A792" s="12">
        <v>1</v>
      </c>
      <c r="B792" s="31" t="s">
        <v>1054</v>
      </c>
      <c r="C792" s="14" t="s">
        <v>1114</v>
      </c>
      <c r="D792" s="14" t="s">
        <v>1115</v>
      </c>
      <c r="E792" s="36" t="s">
        <v>9</v>
      </c>
      <c r="F792" s="20">
        <v>6.59</v>
      </c>
      <c r="G792" s="21">
        <v>6.4359999999999999</v>
      </c>
      <c r="H792" s="34"/>
    </row>
    <row r="793" spans="1:8" ht="24" x14ac:dyDescent="0.2">
      <c r="A793" s="12">
        <v>1</v>
      </c>
      <c r="B793" s="31" t="s">
        <v>1054</v>
      </c>
      <c r="C793" s="14" t="s">
        <v>1116</v>
      </c>
      <c r="D793" s="14" t="s">
        <v>1117</v>
      </c>
      <c r="E793" s="36" t="s">
        <v>9</v>
      </c>
      <c r="F793" s="20">
        <v>6.88</v>
      </c>
      <c r="G793" s="21">
        <v>5.4829999999999997</v>
      </c>
      <c r="H793" s="34"/>
    </row>
    <row r="794" spans="1:8" ht="24" x14ac:dyDescent="0.2">
      <c r="A794" s="12">
        <v>1</v>
      </c>
      <c r="B794" s="23" t="s">
        <v>1054</v>
      </c>
      <c r="C794" s="37" t="s">
        <v>1118</v>
      </c>
      <c r="D794" s="23" t="s">
        <v>1119</v>
      </c>
      <c r="E794" s="36" t="s">
        <v>1060</v>
      </c>
      <c r="F794" s="18">
        <v>6.59</v>
      </c>
      <c r="G794" s="19">
        <v>5.4829999999999997</v>
      </c>
      <c r="H794" s="34"/>
    </row>
    <row r="795" spans="1:8" ht="24" x14ac:dyDescent="0.2">
      <c r="A795" s="12">
        <v>1</v>
      </c>
      <c r="B795" s="31" t="s">
        <v>1054</v>
      </c>
      <c r="C795" s="14" t="s">
        <v>1120</v>
      </c>
      <c r="D795" s="14" t="s">
        <v>1121</v>
      </c>
      <c r="E795" s="36" t="s">
        <v>9</v>
      </c>
      <c r="F795" s="20">
        <v>14.54</v>
      </c>
      <c r="G795" s="21">
        <v>5.4829999999999997</v>
      </c>
      <c r="H795" s="34"/>
    </row>
    <row r="796" spans="1:8" ht="60" x14ac:dyDescent="0.2">
      <c r="A796" s="12">
        <v>1</v>
      </c>
      <c r="B796" s="31" t="s">
        <v>1054</v>
      </c>
      <c r="C796" s="14" t="s">
        <v>1120</v>
      </c>
      <c r="D796" s="14" t="s">
        <v>1122</v>
      </c>
      <c r="E796" s="36" t="s">
        <v>9</v>
      </c>
      <c r="F796" s="20">
        <v>11.73</v>
      </c>
      <c r="G796" s="21">
        <v>6.5469999999999997</v>
      </c>
      <c r="H796" s="34"/>
    </row>
    <row r="797" spans="1:8" ht="24" x14ac:dyDescent="0.2">
      <c r="A797" s="12">
        <v>1</v>
      </c>
      <c r="B797" s="23" t="s">
        <v>1054</v>
      </c>
      <c r="C797" s="37" t="s">
        <v>1123</v>
      </c>
      <c r="D797" s="23" t="s">
        <v>1124</v>
      </c>
      <c r="E797" s="36" t="s">
        <v>1073</v>
      </c>
      <c r="F797" s="18">
        <v>6.5</v>
      </c>
      <c r="G797" s="19">
        <v>5.4829999999999997</v>
      </c>
      <c r="H797" s="34"/>
    </row>
    <row r="798" spans="1:8" ht="24" x14ac:dyDescent="0.2">
      <c r="A798" s="12">
        <v>1</v>
      </c>
      <c r="B798" s="23" t="s">
        <v>1054</v>
      </c>
      <c r="C798" s="37" t="s">
        <v>1123</v>
      </c>
      <c r="D798" s="23" t="s">
        <v>1125</v>
      </c>
      <c r="E798" s="36" t="s">
        <v>1060</v>
      </c>
      <c r="F798" s="18">
        <v>11.73</v>
      </c>
      <c r="G798" s="19">
        <v>6.798</v>
      </c>
      <c r="H798" s="34"/>
    </row>
    <row r="799" spans="1:8" ht="36" x14ac:dyDescent="0.2">
      <c r="A799" s="12">
        <v>1</v>
      </c>
      <c r="B799" s="31" t="s">
        <v>1054</v>
      </c>
      <c r="C799" s="14" t="s">
        <v>1126</v>
      </c>
      <c r="D799" s="14" t="s">
        <v>1127</v>
      </c>
      <c r="E799" s="36" t="s">
        <v>9</v>
      </c>
      <c r="F799" s="20">
        <v>6.59</v>
      </c>
      <c r="G799" s="21">
        <v>5.4829999999999997</v>
      </c>
      <c r="H799" s="34"/>
    </row>
    <row r="800" spans="1:8" ht="24" x14ac:dyDescent="0.2">
      <c r="A800" s="12">
        <v>1</v>
      </c>
      <c r="B800" s="31" t="s">
        <v>1054</v>
      </c>
      <c r="C800" s="14" t="s">
        <v>1126</v>
      </c>
      <c r="D800" s="14" t="s">
        <v>1128</v>
      </c>
      <c r="E800" s="36" t="s">
        <v>9</v>
      </c>
      <c r="F800" s="20">
        <v>6.59</v>
      </c>
      <c r="G800" s="21">
        <v>6.4359999999999999</v>
      </c>
      <c r="H800" s="34"/>
    </row>
    <row r="801" spans="1:8" x14ac:dyDescent="0.2">
      <c r="A801" s="12">
        <v>1</v>
      </c>
      <c r="B801" s="23" t="s">
        <v>1054</v>
      </c>
      <c r="C801" s="37" t="s">
        <v>1129</v>
      </c>
      <c r="D801" s="23" t="s">
        <v>1130</v>
      </c>
      <c r="E801" s="36" t="s">
        <v>1131</v>
      </c>
      <c r="F801" s="18">
        <v>11.73</v>
      </c>
      <c r="G801" s="19">
        <v>11.442</v>
      </c>
      <c r="H801" s="34"/>
    </row>
    <row r="802" spans="1:8" ht="24" x14ac:dyDescent="0.2">
      <c r="A802" s="12">
        <v>1</v>
      </c>
      <c r="B802" s="23" t="s">
        <v>1054</v>
      </c>
      <c r="C802" s="37" t="s">
        <v>1132</v>
      </c>
      <c r="D802" s="23" t="s">
        <v>1133</v>
      </c>
      <c r="E802" s="36" t="s">
        <v>1060</v>
      </c>
      <c r="F802" s="18">
        <v>6.59</v>
      </c>
      <c r="G802" s="19">
        <v>5.4829999999999997</v>
      </c>
      <c r="H802" s="34"/>
    </row>
    <row r="803" spans="1:8" ht="24" x14ac:dyDescent="0.2">
      <c r="A803" s="12">
        <v>1</v>
      </c>
      <c r="B803" s="31" t="s">
        <v>1054</v>
      </c>
      <c r="C803" s="14" t="s">
        <v>622</v>
      </c>
      <c r="D803" s="14" t="s">
        <v>1134</v>
      </c>
      <c r="E803" s="36" t="s">
        <v>9</v>
      </c>
      <c r="F803" s="20">
        <v>6.3</v>
      </c>
      <c r="G803" s="21">
        <v>6.798</v>
      </c>
      <c r="H803" s="34"/>
    </row>
    <row r="804" spans="1:8" x14ac:dyDescent="0.2">
      <c r="A804" s="12">
        <v>1</v>
      </c>
      <c r="B804" s="31" t="s">
        <v>1054</v>
      </c>
      <c r="C804" s="14" t="s">
        <v>1135</v>
      </c>
      <c r="D804" s="14" t="s">
        <v>1136</v>
      </c>
      <c r="E804" s="36" t="s">
        <v>9</v>
      </c>
      <c r="F804" s="20">
        <v>6.59</v>
      </c>
      <c r="G804" s="21">
        <v>6.798</v>
      </c>
      <c r="H804" s="34"/>
    </row>
    <row r="805" spans="1:8" ht="36" x14ac:dyDescent="0.2">
      <c r="A805" s="12">
        <v>1</v>
      </c>
      <c r="B805" s="31" t="s">
        <v>1054</v>
      </c>
      <c r="C805" s="14" t="s">
        <v>1137</v>
      </c>
      <c r="D805" s="14" t="s">
        <v>1138</v>
      </c>
      <c r="E805" s="36" t="s">
        <v>9</v>
      </c>
      <c r="F805" s="20">
        <v>15.02</v>
      </c>
      <c r="G805" s="21">
        <v>7.39</v>
      </c>
      <c r="H805" s="34"/>
    </row>
    <row r="806" spans="1:8" x14ac:dyDescent="0.2">
      <c r="A806" s="12">
        <v>1</v>
      </c>
      <c r="B806" s="23" t="s">
        <v>1054</v>
      </c>
      <c r="C806" s="37" t="s">
        <v>1139</v>
      </c>
      <c r="D806" s="23" t="s">
        <v>1140</v>
      </c>
      <c r="E806" s="36" t="s">
        <v>1141</v>
      </c>
      <c r="F806" s="18">
        <v>6.59</v>
      </c>
      <c r="G806" s="19">
        <v>6.798</v>
      </c>
      <c r="H806" s="34"/>
    </row>
    <row r="807" spans="1:8" ht="24.75" thickBot="1" x14ac:dyDescent="0.25">
      <c r="A807" s="62">
        <v>1</v>
      </c>
      <c r="B807" s="52" t="s">
        <v>1054</v>
      </c>
      <c r="C807" s="47" t="s">
        <v>1139</v>
      </c>
      <c r="D807" s="52" t="s">
        <v>1142</v>
      </c>
      <c r="E807" s="48" t="s">
        <v>1141</v>
      </c>
      <c r="F807" s="65">
        <v>6.59</v>
      </c>
      <c r="G807" s="66">
        <v>6.4359999999999999</v>
      </c>
      <c r="H807" s="34"/>
    </row>
    <row r="808" spans="1:8" ht="15.75" thickBot="1" x14ac:dyDescent="0.25">
      <c r="A808" s="45">
        <f>SUM(A809:A822)</f>
        <v>14</v>
      </c>
      <c r="B808" s="182" t="s">
        <v>2019</v>
      </c>
      <c r="C808" s="183"/>
      <c r="D808" s="183"/>
      <c r="E808" s="184"/>
      <c r="F808" s="84">
        <f>SUM(F809:F822)</f>
        <v>116</v>
      </c>
      <c r="G808" s="84">
        <f>SUM(G809:G822)</f>
        <v>95</v>
      </c>
      <c r="H808" s="34"/>
    </row>
    <row r="809" spans="1:8" x14ac:dyDescent="0.2">
      <c r="A809" s="8">
        <v>1</v>
      </c>
      <c r="B809" s="55" t="s">
        <v>1143</v>
      </c>
      <c r="C809" s="9" t="s">
        <v>1144</v>
      </c>
      <c r="D809" s="9" t="s">
        <v>1145</v>
      </c>
      <c r="E809" s="35" t="s">
        <v>91</v>
      </c>
      <c r="F809" s="67">
        <v>20.25</v>
      </c>
      <c r="G809" s="68">
        <v>7.9169999999999998</v>
      </c>
      <c r="H809" s="34"/>
    </row>
    <row r="810" spans="1:8" ht="24" x14ac:dyDescent="0.2">
      <c r="A810" s="12">
        <v>1</v>
      </c>
      <c r="B810" s="23" t="s">
        <v>1143</v>
      </c>
      <c r="C810" s="37" t="s">
        <v>1146</v>
      </c>
      <c r="D810" s="23" t="s">
        <v>1147</v>
      </c>
      <c r="E810" s="36" t="s">
        <v>1141</v>
      </c>
      <c r="F810" s="18">
        <v>19.670000000000002</v>
      </c>
      <c r="G810" s="19">
        <v>12.667</v>
      </c>
      <c r="H810" s="34"/>
    </row>
    <row r="811" spans="1:8" ht="24" x14ac:dyDescent="0.2">
      <c r="A811" s="12">
        <v>1</v>
      </c>
      <c r="B811" s="23" t="s">
        <v>1143</v>
      </c>
      <c r="C811" s="37" t="s">
        <v>1148</v>
      </c>
      <c r="D811" s="23" t="s">
        <v>1149</v>
      </c>
      <c r="E811" s="36" t="s">
        <v>1141</v>
      </c>
      <c r="F811" s="18">
        <v>4.66</v>
      </c>
      <c r="G811" s="19">
        <v>6.3970000000000002</v>
      </c>
      <c r="H811" s="34"/>
    </row>
    <row r="812" spans="1:8" ht="24" x14ac:dyDescent="0.2">
      <c r="A812" s="12">
        <v>1</v>
      </c>
      <c r="B812" s="33" t="s">
        <v>1143</v>
      </c>
      <c r="C812" s="14" t="s">
        <v>1150</v>
      </c>
      <c r="D812" s="14" t="s">
        <v>1151</v>
      </c>
      <c r="E812" s="36" t="s">
        <v>91</v>
      </c>
      <c r="F812" s="20">
        <v>5.36</v>
      </c>
      <c r="G812" s="21">
        <v>3.9470000000000001</v>
      </c>
      <c r="H812" s="34"/>
    </row>
    <row r="813" spans="1:8" x14ac:dyDescent="0.2">
      <c r="A813" s="12">
        <v>1</v>
      </c>
      <c r="B813" s="23" t="s">
        <v>1143</v>
      </c>
      <c r="C813" s="37" t="s">
        <v>1152</v>
      </c>
      <c r="D813" s="23" t="s">
        <v>1153</v>
      </c>
      <c r="E813" s="36" t="s">
        <v>1141</v>
      </c>
      <c r="F813" s="18">
        <v>5.47</v>
      </c>
      <c r="G813" s="19">
        <v>3.262</v>
      </c>
      <c r="H813" s="34"/>
    </row>
    <row r="814" spans="1:8" x14ac:dyDescent="0.2">
      <c r="A814" s="12">
        <v>1</v>
      </c>
      <c r="B814" s="33" t="s">
        <v>1143</v>
      </c>
      <c r="C814" s="14" t="s">
        <v>1154</v>
      </c>
      <c r="D814" s="14" t="s">
        <v>1155</v>
      </c>
      <c r="E814" s="36" t="s">
        <v>91</v>
      </c>
      <c r="F814" s="20">
        <v>1.53</v>
      </c>
      <c r="G814" s="21">
        <v>2.3719999999999999</v>
      </c>
      <c r="H814" s="34"/>
    </row>
    <row r="815" spans="1:8" x14ac:dyDescent="0.2">
      <c r="A815" s="12">
        <v>1</v>
      </c>
      <c r="B815" s="33" t="s">
        <v>1143</v>
      </c>
      <c r="C815" s="14" t="s">
        <v>1154</v>
      </c>
      <c r="D815" s="14" t="s">
        <v>1156</v>
      </c>
      <c r="E815" s="36" t="s">
        <v>91</v>
      </c>
      <c r="F815" s="20">
        <v>2.52</v>
      </c>
      <c r="G815" s="21">
        <v>3.3010000000000002</v>
      </c>
      <c r="H815" s="34"/>
    </row>
    <row r="816" spans="1:8" x14ac:dyDescent="0.2">
      <c r="A816" s="12">
        <v>1</v>
      </c>
      <c r="B816" s="33" t="s">
        <v>1143</v>
      </c>
      <c r="C816" s="14" t="s">
        <v>1154</v>
      </c>
      <c r="D816" s="14" t="s">
        <v>1157</v>
      </c>
      <c r="E816" s="36" t="s">
        <v>91</v>
      </c>
      <c r="F816" s="20">
        <v>5.8</v>
      </c>
      <c r="G816" s="21">
        <v>3.3250000000000002</v>
      </c>
      <c r="H816" s="34"/>
    </row>
    <row r="817" spans="1:8" x14ac:dyDescent="0.2">
      <c r="A817" s="12">
        <v>1</v>
      </c>
      <c r="B817" s="33" t="s">
        <v>1143</v>
      </c>
      <c r="C817" s="14" t="s">
        <v>1158</v>
      </c>
      <c r="D817" s="14" t="s">
        <v>1159</v>
      </c>
      <c r="E817" s="36" t="s">
        <v>9</v>
      </c>
      <c r="F817" s="20">
        <v>3.28</v>
      </c>
      <c r="G817" s="21">
        <v>7.1139999999999999</v>
      </c>
      <c r="H817" s="34"/>
    </row>
    <row r="818" spans="1:8" x14ac:dyDescent="0.2">
      <c r="A818" s="12">
        <v>1</v>
      </c>
      <c r="B818" s="33" t="s">
        <v>1143</v>
      </c>
      <c r="C818" s="14" t="s">
        <v>1160</v>
      </c>
      <c r="D818" s="14" t="s">
        <v>1161</v>
      </c>
      <c r="E818" s="36" t="s">
        <v>9</v>
      </c>
      <c r="F818" s="20">
        <v>6.57</v>
      </c>
      <c r="G818" s="21">
        <v>9.6</v>
      </c>
      <c r="H818" s="34"/>
    </row>
    <row r="819" spans="1:8" x14ac:dyDescent="0.2">
      <c r="A819" s="12">
        <v>1</v>
      </c>
      <c r="B819" s="33" t="s">
        <v>1143</v>
      </c>
      <c r="C819" s="14" t="s">
        <v>1162</v>
      </c>
      <c r="D819" s="14" t="s">
        <v>1163</v>
      </c>
      <c r="E819" s="36" t="s">
        <v>91</v>
      </c>
      <c r="F819" s="20">
        <v>2.27</v>
      </c>
      <c r="G819" s="21">
        <v>4.4950000000000001</v>
      </c>
      <c r="H819" s="34"/>
    </row>
    <row r="820" spans="1:8" x14ac:dyDescent="0.2">
      <c r="A820" s="12">
        <v>1</v>
      </c>
      <c r="B820" s="39" t="s">
        <v>1143</v>
      </c>
      <c r="C820" s="37"/>
      <c r="D820" s="36" t="s">
        <v>1164</v>
      </c>
      <c r="E820" s="36" t="s">
        <v>9</v>
      </c>
      <c r="F820" s="63">
        <v>22.21</v>
      </c>
      <c r="G820" s="64">
        <v>9.6579999999999995</v>
      </c>
      <c r="H820" s="34"/>
    </row>
    <row r="821" spans="1:8" x14ac:dyDescent="0.2">
      <c r="A821" s="12">
        <v>1</v>
      </c>
      <c r="B821" s="39" t="s">
        <v>1143</v>
      </c>
      <c r="C821" s="37"/>
      <c r="D821" s="36" t="s">
        <v>1165</v>
      </c>
      <c r="E821" s="36" t="s">
        <v>9</v>
      </c>
      <c r="F821" s="63">
        <v>10.94</v>
      </c>
      <c r="G821" s="64">
        <v>9.4969999999999999</v>
      </c>
      <c r="H821" s="34"/>
    </row>
    <row r="822" spans="1:8" ht="24.75" thickBot="1" x14ac:dyDescent="0.25">
      <c r="A822" s="62">
        <v>1</v>
      </c>
      <c r="B822" s="56" t="s">
        <v>1143</v>
      </c>
      <c r="C822" s="54"/>
      <c r="D822" s="54" t="s">
        <v>1166</v>
      </c>
      <c r="E822" s="48" t="s">
        <v>9</v>
      </c>
      <c r="F822" s="73">
        <v>5.47</v>
      </c>
      <c r="G822" s="74">
        <v>11.448</v>
      </c>
      <c r="H822" s="34"/>
    </row>
    <row r="823" spans="1:8" ht="15.75" thickBot="1" x14ac:dyDescent="0.25">
      <c r="A823" s="45">
        <f>SUM(A824:A834)</f>
        <v>11</v>
      </c>
      <c r="B823" s="188" t="s">
        <v>2020</v>
      </c>
      <c r="C823" s="189"/>
      <c r="D823" s="189"/>
      <c r="E823" s="190"/>
      <c r="F823" s="83">
        <f>SUM(F824:F834)</f>
        <v>119</v>
      </c>
      <c r="G823" s="83">
        <f>SUM(G824:G834)</f>
        <v>90</v>
      </c>
      <c r="H823" s="34"/>
    </row>
    <row r="824" spans="1:8" ht="36" x14ac:dyDescent="0.2">
      <c r="A824" s="8">
        <v>1</v>
      </c>
      <c r="B824" s="51" t="s">
        <v>1167</v>
      </c>
      <c r="C824" s="53" t="s">
        <v>1168</v>
      </c>
      <c r="D824" s="51" t="s">
        <v>1169</v>
      </c>
      <c r="E824" s="35" t="s">
        <v>202</v>
      </c>
      <c r="F824" s="69">
        <v>17.829999999999998</v>
      </c>
      <c r="G824" s="70">
        <v>5.0990000000000002</v>
      </c>
      <c r="H824" s="34"/>
    </row>
    <row r="825" spans="1:8" x14ac:dyDescent="0.2">
      <c r="A825" s="12">
        <v>1</v>
      </c>
      <c r="B825" s="14" t="s">
        <v>1167</v>
      </c>
      <c r="C825" s="14" t="s">
        <v>1170</v>
      </c>
      <c r="D825" s="14" t="s">
        <v>1171</v>
      </c>
      <c r="E825" s="36" t="s">
        <v>9</v>
      </c>
      <c r="F825" s="20">
        <v>4.91</v>
      </c>
      <c r="G825" s="21">
        <v>5.9329999999999998</v>
      </c>
      <c r="H825" s="34"/>
    </row>
    <row r="826" spans="1:8" x14ac:dyDescent="0.2">
      <c r="A826" s="12">
        <v>1</v>
      </c>
      <c r="B826" s="14" t="s">
        <v>1167</v>
      </c>
      <c r="C826" s="14" t="s">
        <v>1170</v>
      </c>
      <c r="D826" s="14" t="s">
        <v>1172</v>
      </c>
      <c r="E826" s="36" t="s">
        <v>9</v>
      </c>
      <c r="F826" s="20">
        <v>3.41</v>
      </c>
      <c r="G826" s="21">
        <v>6.3440000000000003</v>
      </c>
      <c r="H826" s="34"/>
    </row>
    <row r="827" spans="1:8" x14ac:dyDescent="0.2">
      <c r="A827" s="12">
        <v>1</v>
      </c>
      <c r="B827" s="14" t="s">
        <v>1167</v>
      </c>
      <c r="C827" s="14" t="s">
        <v>1170</v>
      </c>
      <c r="D827" s="14" t="s">
        <v>1173</v>
      </c>
      <c r="E827" s="36" t="s">
        <v>9</v>
      </c>
      <c r="F827" s="20">
        <v>2.82</v>
      </c>
      <c r="G827" s="21">
        <v>5.0170000000000003</v>
      </c>
      <c r="H827" s="34"/>
    </row>
    <row r="828" spans="1:8" x14ac:dyDescent="0.2">
      <c r="A828" s="12">
        <v>1</v>
      </c>
      <c r="B828" s="23" t="s">
        <v>1167</v>
      </c>
      <c r="C828" s="37" t="s">
        <v>1174</v>
      </c>
      <c r="D828" s="23" t="s">
        <v>1175</v>
      </c>
      <c r="E828" s="36" t="s">
        <v>202</v>
      </c>
      <c r="F828" s="18">
        <v>12.01</v>
      </c>
      <c r="G828" s="19">
        <v>4.6040000000000001</v>
      </c>
      <c r="H828" s="34"/>
    </row>
    <row r="829" spans="1:8" x14ac:dyDescent="0.2">
      <c r="A829" s="12">
        <v>1</v>
      </c>
      <c r="B829" s="14" t="s">
        <v>1167</v>
      </c>
      <c r="C829" s="14" t="s">
        <v>1176</v>
      </c>
      <c r="D829" s="14" t="s">
        <v>1177</v>
      </c>
      <c r="E829" s="36" t="s">
        <v>9</v>
      </c>
      <c r="F829" s="20">
        <v>19.100000000000001</v>
      </c>
      <c r="G829" s="21">
        <v>13.089</v>
      </c>
      <c r="H829" s="34"/>
    </row>
    <row r="830" spans="1:8" ht="24" x14ac:dyDescent="0.2">
      <c r="A830" s="12">
        <v>1</v>
      </c>
      <c r="B830" s="14" t="s">
        <v>1167</v>
      </c>
      <c r="C830" s="14" t="s">
        <v>1178</v>
      </c>
      <c r="D830" s="14" t="s">
        <v>1179</v>
      </c>
      <c r="E830" s="36" t="s">
        <v>9</v>
      </c>
      <c r="F830" s="20">
        <v>22.89</v>
      </c>
      <c r="G830" s="21">
        <v>12.388999999999999</v>
      </c>
      <c r="H830" s="34"/>
    </row>
    <row r="831" spans="1:8" x14ac:dyDescent="0.2">
      <c r="A831" s="12">
        <v>1</v>
      </c>
      <c r="B831" s="23" t="s">
        <v>1167</v>
      </c>
      <c r="C831" s="37" t="s">
        <v>1180</v>
      </c>
      <c r="D831" s="23" t="s">
        <v>1181</v>
      </c>
      <c r="E831" s="36" t="s">
        <v>202</v>
      </c>
      <c r="F831" s="18">
        <v>3.91</v>
      </c>
      <c r="G831" s="19">
        <v>5.2640000000000002</v>
      </c>
      <c r="H831" s="34"/>
    </row>
    <row r="832" spans="1:8" x14ac:dyDescent="0.2">
      <c r="A832" s="12">
        <v>1</v>
      </c>
      <c r="B832" s="14" t="s">
        <v>1167</v>
      </c>
      <c r="C832" s="14" t="s">
        <v>1182</v>
      </c>
      <c r="D832" s="14" t="s">
        <v>1183</v>
      </c>
      <c r="E832" s="36" t="s">
        <v>9</v>
      </c>
      <c r="F832" s="20">
        <v>11</v>
      </c>
      <c r="G832" s="21">
        <v>11.506</v>
      </c>
      <c r="H832" s="34"/>
    </row>
    <row r="833" spans="1:8" x14ac:dyDescent="0.2">
      <c r="A833" s="12">
        <v>1</v>
      </c>
      <c r="B833" s="14" t="s">
        <v>1167</v>
      </c>
      <c r="C833" s="14" t="s">
        <v>1184</v>
      </c>
      <c r="D833" s="14" t="s">
        <v>1185</v>
      </c>
      <c r="E833" s="36" t="s">
        <v>9</v>
      </c>
      <c r="F833" s="20">
        <v>15.18</v>
      </c>
      <c r="G833" s="21">
        <v>7.6609999999999996</v>
      </c>
      <c r="H833" s="34"/>
    </row>
    <row r="834" spans="1:8" ht="12.75" thickBot="1" x14ac:dyDescent="0.25">
      <c r="A834" s="62">
        <v>1</v>
      </c>
      <c r="B834" s="52" t="s">
        <v>1167</v>
      </c>
      <c r="C834" s="47" t="s">
        <v>1186</v>
      </c>
      <c r="D834" s="52" t="s">
        <v>1187</v>
      </c>
      <c r="E834" s="48" t="s">
        <v>202</v>
      </c>
      <c r="F834" s="65">
        <v>5.94</v>
      </c>
      <c r="G834" s="66">
        <v>13.093999999999999</v>
      </c>
      <c r="H834" s="34"/>
    </row>
    <row r="835" spans="1:8" ht="15.75" thickBot="1" x14ac:dyDescent="0.25">
      <c r="A835" s="45">
        <f>SUM(A836:A871)</f>
        <v>36</v>
      </c>
      <c r="B835" s="182" t="s">
        <v>2021</v>
      </c>
      <c r="C835" s="183"/>
      <c r="D835" s="183"/>
      <c r="E835" s="184"/>
      <c r="F835" s="84">
        <f>SUM(F836:F871)</f>
        <v>234.00000000000003</v>
      </c>
      <c r="G835" s="84">
        <f>SUM(G836:G871)</f>
        <v>178.99899999999997</v>
      </c>
      <c r="H835" s="34"/>
    </row>
    <row r="836" spans="1:8" x14ac:dyDescent="0.2">
      <c r="A836" s="8">
        <v>1</v>
      </c>
      <c r="B836" s="9" t="s">
        <v>1188</v>
      </c>
      <c r="C836" s="9" t="s">
        <v>1189</v>
      </c>
      <c r="D836" s="9" t="s">
        <v>1190</v>
      </c>
      <c r="E836" s="35" t="s">
        <v>9</v>
      </c>
      <c r="F836" s="67">
        <v>4.83</v>
      </c>
      <c r="G836" s="68">
        <v>5.1139999999999999</v>
      </c>
      <c r="H836" s="34"/>
    </row>
    <row r="837" spans="1:8" ht="24" x14ac:dyDescent="0.2">
      <c r="A837" s="12">
        <v>1</v>
      </c>
      <c r="B837" s="23" t="s">
        <v>1188</v>
      </c>
      <c r="C837" s="17" t="s">
        <v>1189</v>
      </c>
      <c r="D837" s="23" t="s">
        <v>1191</v>
      </c>
      <c r="E837" s="36" t="s">
        <v>9</v>
      </c>
      <c r="F837" s="18">
        <v>10.64</v>
      </c>
      <c r="G837" s="19">
        <v>9.7680000000000007</v>
      </c>
      <c r="H837" s="34"/>
    </row>
    <row r="838" spans="1:8" ht="24" x14ac:dyDescent="0.2">
      <c r="A838" s="12">
        <v>1</v>
      </c>
      <c r="B838" s="14" t="s">
        <v>1188</v>
      </c>
      <c r="C838" s="14" t="s">
        <v>1192</v>
      </c>
      <c r="D838" s="14" t="s">
        <v>1193</v>
      </c>
      <c r="E838" s="36" t="s">
        <v>9</v>
      </c>
      <c r="F838" s="20">
        <v>4.3499999999999996</v>
      </c>
      <c r="G838" s="21">
        <v>5.1100000000000003</v>
      </c>
      <c r="H838" s="34"/>
    </row>
    <row r="839" spans="1:8" ht="24" x14ac:dyDescent="0.2">
      <c r="A839" s="12">
        <v>1</v>
      </c>
      <c r="B839" s="23" t="s">
        <v>1188</v>
      </c>
      <c r="C839" s="17" t="s">
        <v>1192</v>
      </c>
      <c r="D839" s="23" t="s">
        <v>1194</v>
      </c>
      <c r="E839" s="36" t="s">
        <v>9</v>
      </c>
      <c r="F839" s="18">
        <v>0.01</v>
      </c>
      <c r="G839" s="19">
        <v>1.4550000000000001</v>
      </c>
      <c r="H839" s="34"/>
    </row>
    <row r="840" spans="1:8" ht="24" x14ac:dyDescent="0.2">
      <c r="A840" s="12">
        <v>1</v>
      </c>
      <c r="B840" s="14" t="s">
        <v>1188</v>
      </c>
      <c r="C840" s="14" t="s">
        <v>1195</v>
      </c>
      <c r="D840" s="14" t="s">
        <v>1196</v>
      </c>
      <c r="E840" s="36" t="s">
        <v>9</v>
      </c>
      <c r="F840" s="20">
        <v>14.88</v>
      </c>
      <c r="G840" s="21">
        <v>1.2709999999999999</v>
      </c>
      <c r="H840" s="34"/>
    </row>
    <row r="841" spans="1:8" ht="24" x14ac:dyDescent="0.2">
      <c r="A841" s="12">
        <v>1</v>
      </c>
      <c r="B841" s="14" t="s">
        <v>1188</v>
      </c>
      <c r="C841" s="14" t="s">
        <v>1195</v>
      </c>
      <c r="D841" s="14" t="s">
        <v>1197</v>
      </c>
      <c r="E841" s="36" t="s">
        <v>9</v>
      </c>
      <c r="F841" s="20">
        <v>9.67</v>
      </c>
      <c r="G841" s="21">
        <v>6.39</v>
      </c>
      <c r="H841" s="34"/>
    </row>
    <row r="842" spans="1:8" x14ac:dyDescent="0.2">
      <c r="A842" s="12">
        <v>1</v>
      </c>
      <c r="B842" s="14" t="s">
        <v>1188</v>
      </c>
      <c r="C842" s="14" t="s">
        <v>1198</v>
      </c>
      <c r="D842" s="14" t="s">
        <v>1199</v>
      </c>
      <c r="E842" s="36" t="s">
        <v>9</v>
      </c>
      <c r="F842" s="20">
        <v>8.0299999999999994</v>
      </c>
      <c r="G842" s="21">
        <v>6.3620000000000001</v>
      </c>
      <c r="H842" s="34"/>
    </row>
    <row r="843" spans="1:8" ht="24" x14ac:dyDescent="0.2">
      <c r="A843" s="12">
        <v>1</v>
      </c>
      <c r="B843" s="23" t="s">
        <v>1188</v>
      </c>
      <c r="C843" s="17" t="s">
        <v>1198</v>
      </c>
      <c r="D843" s="23" t="s">
        <v>1200</v>
      </c>
      <c r="E843" s="36" t="s">
        <v>9</v>
      </c>
      <c r="F843" s="18">
        <v>5.03</v>
      </c>
      <c r="G843" s="19">
        <v>7.6890000000000001</v>
      </c>
      <c r="H843" s="34"/>
    </row>
    <row r="844" spans="1:8" x14ac:dyDescent="0.2">
      <c r="A844" s="12">
        <v>1</v>
      </c>
      <c r="B844" s="14" t="s">
        <v>1188</v>
      </c>
      <c r="C844" s="14" t="s">
        <v>1201</v>
      </c>
      <c r="D844" s="14" t="s">
        <v>1202</v>
      </c>
      <c r="E844" s="36" t="s">
        <v>91</v>
      </c>
      <c r="F844" s="20">
        <v>7.74</v>
      </c>
      <c r="G844" s="21">
        <v>1.1419999999999999</v>
      </c>
      <c r="H844" s="34"/>
    </row>
    <row r="845" spans="1:8" ht="48" x14ac:dyDescent="0.2">
      <c r="A845" s="12">
        <v>1</v>
      </c>
      <c r="B845" s="14" t="s">
        <v>1188</v>
      </c>
      <c r="C845" s="14" t="s">
        <v>1201</v>
      </c>
      <c r="D845" s="14" t="s">
        <v>1203</v>
      </c>
      <c r="E845" s="36" t="s">
        <v>9</v>
      </c>
      <c r="F845" s="20">
        <v>9.67</v>
      </c>
      <c r="G845" s="21">
        <v>7.57</v>
      </c>
      <c r="H845" s="34"/>
    </row>
    <row r="846" spans="1:8" ht="24" x14ac:dyDescent="0.2">
      <c r="A846" s="12">
        <v>1</v>
      </c>
      <c r="B846" s="14" t="s">
        <v>1188</v>
      </c>
      <c r="C846" s="14" t="s">
        <v>1201</v>
      </c>
      <c r="D846" s="14" t="s">
        <v>1204</v>
      </c>
      <c r="E846" s="36" t="s">
        <v>91</v>
      </c>
      <c r="F846" s="20">
        <v>8.6999999999999993</v>
      </c>
      <c r="G846" s="21">
        <v>3.1520000000000001</v>
      </c>
      <c r="H846" s="34"/>
    </row>
    <row r="847" spans="1:8" ht="36" x14ac:dyDescent="0.2">
      <c r="A847" s="12">
        <v>1</v>
      </c>
      <c r="B847" s="14" t="s">
        <v>1188</v>
      </c>
      <c r="C847" s="14" t="s">
        <v>1201</v>
      </c>
      <c r="D847" s="14" t="s">
        <v>1205</v>
      </c>
      <c r="E847" s="36" t="s">
        <v>9</v>
      </c>
      <c r="F847" s="20">
        <v>13.61</v>
      </c>
      <c r="G847" s="21">
        <v>5.2380000000000004</v>
      </c>
      <c r="H847" s="34"/>
    </row>
    <row r="848" spans="1:8" ht="24" x14ac:dyDescent="0.2">
      <c r="A848" s="12">
        <v>1</v>
      </c>
      <c r="B848" s="14" t="s">
        <v>1188</v>
      </c>
      <c r="C848" s="14" t="s">
        <v>1201</v>
      </c>
      <c r="D848" s="14" t="s">
        <v>1206</v>
      </c>
      <c r="E848" s="36" t="s">
        <v>91</v>
      </c>
      <c r="F848" s="20">
        <v>10.64</v>
      </c>
      <c r="G848" s="21">
        <v>3.4849999999999999</v>
      </c>
      <c r="H848" s="34"/>
    </row>
    <row r="849" spans="1:8" x14ac:dyDescent="0.2">
      <c r="A849" s="12">
        <v>1</v>
      </c>
      <c r="B849" s="14" t="s">
        <v>1188</v>
      </c>
      <c r="C849" s="14" t="s">
        <v>1207</v>
      </c>
      <c r="D849" s="14" t="s">
        <v>1208</v>
      </c>
      <c r="E849" s="36" t="s">
        <v>91</v>
      </c>
      <c r="F849" s="20">
        <v>16.73</v>
      </c>
      <c r="G849" s="21">
        <v>4.5979999999999999</v>
      </c>
      <c r="H849" s="34"/>
    </row>
    <row r="850" spans="1:8" x14ac:dyDescent="0.2">
      <c r="A850" s="12">
        <v>1</v>
      </c>
      <c r="B850" s="14" t="s">
        <v>1188</v>
      </c>
      <c r="C850" s="14" t="s">
        <v>1207</v>
      </c>
      <c r="D850" s="14" t="s">
        <v>1209</v>
      </c>
      <c r="E850" s="36" t="s">
        <v>9</v>
      </c>
      <c r="F850" s="20">
        <v>3.87</v>
      </c>
      <c r="G850" s="21">
        <v>6.391</v>
      </c>
      <c r="H850" s="34"/>
    </row>
    <row r="851" spans="1:8" ht="48" x14ac:dyDescent="0.2">
      <c r="A851" s="12">
        <v>1</v>
      </c>
      <c r="B851" s="14" t="s">
        <v>1188</v>
      </c>
      <c r="C851" s="14" t="s">
        <v>1210</v>
      </c>
      <c r="D851" s="14" t="s">
        <v>1211</v>
      </c>
      <c r="E851" s="36" t="s">
        <v>9</v>
      </c>
      <c r="F851" s="20">
        <v>8.6999999999999993</v>
      </c>
      <c r="G851" s="21">
        <v>8.9339999999999993</v>
      </c>
      <c r="H851" s="34"/>
    </row>
    <row r="852" spans="1:8" ht="24" x14ac:dyDescent="0.2">
      <c r="A852" s="12">
        <v>1</v>
      </c>
      <c r="B852" s="23" t="s">
        <v>1188</v>
      </c>
      <c r="C852" s="17" t="s">
        <v>1212</v>
      </c>
      <c r="D852" s="23" t="s">
        <v>1213</v>
      </c>
      <c r="E852" s="36" t="s">
        <v>9</v>
      </c>
      <c r="F852" s="18">
        <v>4.1100000000000003</v>
      </c>
      <c r="G852" s="19">
        <v>6.242</v>
      </c>
      <c r="H852" s="34"/>
    </row>
    <row r="853" spans="1:8" x14ac:dyDescent="0.2">
      <c r="A853" s="12">
        <v>1</v>
      </c>
      <c r="B853" s="14" t="s">
        <v>1188</v>
      </c>
      <c r="C853" s="14" t="s">
        <v>1214</v>
      </c>
      <c r="D853" s="14" t="s">
        <v>1215</v>
      </c>
      <c r="E853" s="36" t="s">
        <v>91</v>
      </c>
      <c r="F853" s="20">
        <v>1.74</v>
      </c>
      <c r="G853" s="21">
        <v>2.5350000000000001</v>
      </c>
      <c r="H853" s="34"/>
    </row>
    <row r="854" spans="1:8" x14ac:dyDescent="0.2">
      <c r="A854" s="12">
        <v>1</v>
      </c>
      <c r="B854" s="14" t="s">
        <v>1188</v>
      </c>
      <c r="C854" s="14" t="s">
        <v>1214</v>
      </c>
      <c r="D854" s="14" t="s">
        <v>1216</v>
      </c>
      <c r="E854" s="36" t="s">
        <v>91</v>
      </c>
      <c r="F854" s="20">
        <v>7.74</v>
      </c>
      <c r="G854" s="21">
        <v>1.08</v>
      </c>
      <c r="H854" s="34"/>
    </row>
    <row r="855" spans="1:8" x14ac:dyDescent="0.2">
      <c r="A855" s="12">
        <v>1</v>
      </c>
      <c r="B855" s="23" t="s">
        <v>1188</v>
      </c>
      <c r="C855" s="17" t="s">
        <v>1214</v>
      </c>
      <c r="D855" s="23" t="s">
        <v>1217</v>
      </c>
      <c r="E855" s="36" t="s">
        <v>9</v>
      </c>
      <c r="F855" s="18">
        <v>2.83</v>
      </c>
      <c r="G855" s="19">
        <v>1.4830000000000001</v>
      </c>
      <c r="H855" s="34"/>
    </row>
    <row r="856" spans="1:8" x14ac:dyDescent="0.2">
      <c r="A856" s="12">
        <v>1</v>
      </c>
      <c r="B856" s="23" t="s">
        <v>1188</v>
      </c>
      <c r="C856" s="17" t="s">
        <v>1214</v>
      </c>
      <c r="D856" s="23" t="s">
        <v>1218</v>
      </c>
      <c r="E856" s="36" t="s">
        <v>9</v>
      </c>
      <c r="F856" s="18">
        <v>2.3199999999999998</v>
      </c>
      <c r="G856" s="19">
        <v>2.4380000000000002</v>
      </c>
      <c r="H856" s="34"/>
    </row>
    <row r="857" spans="1:8" ht="24" x14ac:dyDescent="0.2">
      <c r="A857" s="12">
        <v>1</v>
      </c>
      <c r="B857" s="23" t="s">
        <v>1188</v>
      </c>
      <c r="C857" s="17" t="s">
        <v>1219</v>
      </c>
      <c r="D857" s="23" t="s">
        <v>1220</v>
      </c>
      <c r="E857" s="36" t="s">
        <v>9</v>
      </c>
      <c r="F857" s="18">
        <v>8.6999999999999993</v>
      </c>
      <c r="G857" s="19">
        <v>5.0350000000000001</v>
      </c>
      <c r="H857" s="34"/>
    </row>
    <row r="858" spans="1:8" x14ac:dyDescent="0.2">
      <c r="A858" s="12">
        <v>1</v>
      </c>
      <c r="B858" s="14" t="s">
        <v>1188</v>
      </c>
      <c r="C858" s="14" t="s">
        <v>1221</v>
      </c>
      <c r="D858" s="14" t="s">
        <v>1222</v>
      </c>
      <c r="E858" s="36" t="s">
        <v>9</v>
      </c>
      <c r="F858" s="20">
        <v>8.6999999999999993</v>
      </c>
      <c r="G858" s="21">
        <v>3.827</v>
      </c>
      <c r="H858" s="34"/>
    </row>
    <row r="859" spans="1:8" x14ac:dyDescent="0.2">
      <c r="A859" s="12">
        <v>1</v>
      </c>
      <c r="B859" s="23" t="s">
        <v>1188</v>
      </c>
      <c r="C859" s="17" t="s">
        <v>1221</v>
      </c>
      <c r="D859" s="23" t="s">
        <v>1223</v>
      </c>
      <c r="E859" s="36" t="s">
        <v>91</v>
      </c>
      <c r="F859" s="18">
        <v>2.1800000000000002</v>
      </c>
      <c r="G859" s="19">
        <v>3.988</v>
      </c>
      <c r="H859" s="34"/>
    </row>
    <row r="860" spans="1:8" ht="24" x14ac:dyDescent="0.2">
      <c r="A860" s="12">
        <v>1</v>
      </c>
      <c r="B860" s="23" t="s">
        <v>1188</v>
      </c>
      <c r="C860" s="17" t="s">
        <v>1224</v>
      </c>
      <c r="D860" s="23" t="s">
        <v>1225</v>
      </c>
      <c r="E860" s="36" t="s">
        <v>9</v>
      </c>
      <c r="F860" s="18">
        <v>6.29</v>
      </c>
      <c r="G860" s="19">
        <v>8.0139999999999993</v>
      </c>
      <c r="H860" s="34"/>
    </row>
    <row r="861" spans="1:8" ht="24" x14ac:dyDescent="0.2">
      <c r="A861" s="12">
        <v>1</v>
      </c>
      <c r="B861" s="14" t="s">
        <v>1188</v>
      </c>
      <c r="C861" s="14" t="s">
        <v>1226</v>
      </c>
      <c r="D861" s="14" t="s">
        <v>1227</v>
      </c>
      <c r="E861" s="36" t="s">
        <v>9</v>
      </c>
      <c r="F861" s="20">
        <v>6.77</v>
      </c>
      <c r="G861" s="21">
        <v>9.7070000000000007</v>
      </c>
      <c r="H861" s="34"/>
    </row>
    <row r="862" spans="1:8" ht="24" x14ac:dyDescent="0.2">
      <c r="A862" s="12">
        <v>1</v>
      </c>
      <c r="B862" s="23" t="s">
        <v>1188</v>
      </c>
      <c r="C862" s="17" t="s">
        <v>1228</v>
      </c>
      <c r="D862" s="23" t="s">
        <v>1229</v>
      </c>
      <c r="E862" s="36" t="s">
        <v>9</v>
      </c>
      <c r="F862" s="18">
        <v>5.8</v>
      </c>
      <c r="G862" s="19">
        <v>4.0640000000000001</v>
      </c>
      <c r="H862" s="34"/>
    </row>
    <row r="863" spans="1:8" x14ac:dyDescent="0.2">
      <c r="A863" s="12">
        <v>1</v>
      </c>
      <c r="B863" s="23" t="s">
        <v>1188</v>
      </c>
      <c r="C863" s="17" t="s">
        <v>1228</v>
      </c>
      <c r="D863" s="23" t="s">
        <v>1230</v>
      </c>
      <c r="E863" s="36" t="s">
        <v>9</v>
      </c>
      <c r="F863" s="18">
        <v>4.83</v>
      </c>
      <c r="G863" s="19">
        <v>3.1480000000000001</v>
      </c>
      <c r="H863" s="34"/>
    </row>
    <row r="864" spans="1:8" x14ac:dyDescent="0.2">
      <c r="A864" s="12">
        <v>1</v>
      </c>
      <c r="B864" s="23" t="s">
        <v>1188</v>
      </c>
      <c r="C864" s="17" t="s">
        <v>1228</v>
      </c>
      <c r="D864" s="23" t="s">
        <v>1231</v>
      </c>
      <c r="E864" s="36" t="s">
        <v>9</v>
      </c>
      <c r="F864" s="18">
        <v>3.87</v>
      </c>
      <c r="G864" s="19">
        <v>7.3840000000000003</v>
      </c>
      <c r="H864" s="34"/>
    </row>
    <row r="865" spans="1:8" x14ac:dyDescent="0.2">
      <c r="A865" s="12">
        <v>1</v>
      </c>
      <c r="B865" s="23" t="s">
        <v>1188</v>
      </c>
      <c r="C865" s="17" t="s">
        <v>1228</v>
      </c>
      <c r="D865" s="23" t="s">
        <v>1232</v>
      </c>
      <c r="E865" s="36" t="s">
        <v>9</v>
      </c>
      <c r="F865" s="18">
        <v>2.29</v>
      </c>
      <c r="G865" s="19">
        <v>3.1019999999999999</v>
      </c>
      <c r="H865" s="34"/>
    </row>
    <row r="866" spans="1:8" ht="24" x14ac:dyDescent="0.2">
      <c r="A866" s="12">
        <v>1</v>
      </c>
      <c r="B866" s="23" t="s">
        <v>1188</v>
      </c>
      <c r="C866" s="17" t="s">
        <v>1233</v>
      </c>
      <c r="D866" s="23" t="s">
        <v>1234</v>
      </c>
      <c r="E866" s="36" t="s">
        <v>91</v>
      </c>
      <c r="F866" s="18">
        <v>0.01</v>
      </c>
      <c r="G866" s="19">
        <v>3.9580000000000002</v>
      </c>
      <c r="H866" s="34"/>
    </row>
    <row r="867" spans="1:8" x14ac:dyDescent="0.2">
      <c r="A867" s="12">
        <v>1</v>
      </c>
      <c r="B867" s="14" t="s">
        <v>1188</v>
      </c>
      <c r="C867" s="14" t="s">
        <v>1235</v>
      </c>
      <c r="D867" s="14" t="s">
        <v>1236</v>
      </c>
      <c r="E867" s="36" t="s">
        <v>9</v>
      </c>
      <c r="F867" s="20">
        <v>3.87</v>
      </c>
      <c r="G867" s="21">
        <v>1.913</v>
      </c>
      <c r="H867" s="34"/>
    </row>
    <row r="868" spans="1:8" x14ac:dyDescent="0.2">
      <c r="A868" s="12">
        <v>1</v>
      </c>
      <c r="B868" s="23" t="s">
        <v>1188</v>
      </c>
      <c r="C868" s="17" t="s">
        <v>1235</v>
      </c>
      <c r="D868" s="23" t="s">
        <v>1237</v>
      </c>
      <c r="E868" s="36" t="s">
        <v>9</v>
      </c>
      <c r="F868" s="18">
        <v>7.74</v>
      </c>
      <c r="G868" s="19">
        <v>8.2100000000000009</v>
      </c>
      <c r="H868" s="34"/>
    </row>
    <row r="869" spans="1:8" x14ac:dyDescent="0.2">
      <c r="A869" s="12">
        <v>1</v>
      </c>
      <c r="B869" s="23" t="s">
        <v>1188</v>
      </c>
      <c r="C869" s="17" t="s">
        <v>1235</v>
      </c>
      <c r="D869" s="23" t="s">
        <v>1238</v>
      </c>
      <c r="E869" s="36" t="s">
        <v>9</v>
      </c>
      <c r="F869" s="18">
        <v>2.9</v>
      </c>
      <c r="G869" s="19">
        <v>4.5339999999999998</v>
      </c>
      <c r="H869" s="34"/>
    </row>
    <row r="870" spans="1:8" ht="24" x14ac:dyDescent="0.2">
      <c r="A870" s="12">
        <v>1</v>
      </c>
      <c r="B870" s="23" t="s">
        <v>1188</v>
      </c>
      <c r="C870" s="17" t="s">
        <v>1239</v>
      </c>
      <c r="D870" s="23" t="s">
        <v>1240</v>
      </c>
      <c r="E870" s="36" t="s">
        <v>9</v>
      </c>
      <c r="F870" s="18">
        <v>7.54</v>
      </c>
      <c r="G870" s="19">
        <v>7.694</v>
      </c>
      <c r="H870" s="34"/>
    </row>
    <row r="871" spans="1:8" ht="12.75" thickBot="1" x14ac:dyDescent="0.25">
      <c r="A871" s="62">
        <v>1</v>
      </c>
      <c r="B871" s="52" t="s">
        <v>1188</v>
      </c>
      <c r="C871" s="46" t="s">
        <v>1241</v>
      </c>
      <c r="D871" s="52" t="s">
        <v>1242</v>
      </c>
      <c r="E871" s="48" t="s">
        <v>9</v>
      </c>
      <c r="F871" s="65">
        <v>6.67</v>
      </c>
      <c r="G871" s="66">
        <v>6.9740000000000002</v>
      </c>
      <c r="H871" s="34"/>
    </row>
    <row r="872" spans="1:8" ht="15.75" thickBot="1" x14ac:dyDescent="0.25">
      <c r="A872" s="45">
        <f>SUM(A873:A892)</f>
        <v>20</v>
      </c>
      <c r="B872" s="182" t="s">
        <v>2022</v>
      </c>
      <c r="C872" s="183"/>
      <c r="D872" s="183"/>
      <c r="E872" s="184"/>
      <c r="F872" s="84">
        <f>SUM(F873:F892)</f>
        <v>503</v>
      </c>
      <c r="G872" s="84">
        <f>SUM(G873:G892)</f>
        <v>380.00000000000006</v>
      </c>
      <c r="H872" s="34"/>
    </row>
    <row r="873" spans="1:8" x14ac:dyDescent="0.2">
      <c r="A873" s="8">
        <v>1</v>
      </c>
      <c r="B873" s="9" t="s">
        <v>1243</v>
      </c>
      <c r="C873" s="9" t="s">
        <v>1244</v>
      </c>
      <c r="D873" s="9" t="s">
        <v>1245</v>
      </c>
      <c r="E873" s="35" t="s">
        <v>9</v>
      </c>
      <c r="F873" s="67">
        <v>14.89</v>
      </c>
      <c r="G873" s="68">
        <v>18.984999999999999</v>
      </c>
      <c r="H873" s="34"/>
    </row>
    <row r="874" spans="1:8" ht="24" x14ac:dyDescent="0.2">
      <c r="A874" s="12">
        <v>1</v>
      </c>
      <c r="B874" s="14" t="s">
        <v>1243</v>
      </c>
      <c r="C874" s="14" t="s">
        <v>1246</v>
      </c>
      <c r="D874" s="14" t="s">
        <v>1247</v>
      </c>
      <c r="E874" s="36" t="s">
        <v>9</v>
      </c>
      <c r="F874" s="20">
        <v>57.69</v>
      </c>
      <c r="G874" s="21">
        <v>19.334</v>
      </c>
      <c r="H874" s="34"/>
    </row>
    <row r="875" spans="1:8" x14ac:dyDescent="0.2">
      <c r="A875" s="12">
        <v>1</v>
      </c>
      <c r="B875" s="23" t="s">
        <v>1243</v>
      </c>
      <c r="C875" s="37" t="s">
        <v>1246</v>
      </c>
      <c r="D875" s="23" t="s">
        <v>1248</v>
      </c>
      <c r="E875" s="36" t="s">
        <v>9</v>
      </c>
      <c r="F875" s="18">
        <v>18.61</v>
      </c>
      <c r="G875" s="19">
        <v>18.04</v>
      </c>
      <c r="H875" s="34"/>
    </row>
    <row r="876" spans="1:8" x14ac:dyDescent="0.2">
      <c r="A876" s="12">
        <v>1</v>
      </c>
      <c r="B876" s="23" t="s">
        <v>1243</v>
      </c>
      <c r="C876" s="37" t="s">
        <v>1246</v>
      </c>
      <c r="D876" s="23" t="s">
        <v>1249</v>
      </c>
      <c r="E876" s="36" t="s">
        <v>9</v>
      </c>
      <c r="F876" s="18">
        <v>26.06</v>
      </c>
      <c r="G876" s="19">
        <v>20.158999999999999</v>
      </c>
      <c r="H876" s="34"/>
    </row>
    <row r="877" spans="1:8" x14ac:dyDescent="0.2">
      <c r="A877" s="12">
        <v>1</v>
      </c>
      <c r="B877" s="23" t="s">
        <v>1243</v>
      </c>
      <c r="C877" s="37" t="s">
        <v>1246</v>
      </c>
      <c r="D877" s="23" t="s">
        <v>1250</v>
      </c>
      <c r="E877" s="36" t="s">
        <v>9</v>
      </c>
      <c r="F877" s="18">
        <v>32.019999999999996</v>
      </c>
      <c r="G877" s="19">
        <v>28.05</v>
      </c>
      <c r="H877" s="34"/>
    </row>
    <row r="878" spans="1:8" x14ac:dyDescent="0.2">
      <c r="A878" s="12">
        <v>1</v>
      </c>
      <c r="B878" s="14" t="s">
        <v>1243</v>
      </c>
      <c r="C878" s="14" t="s">
        <v>1251</v>
      </c>
      <c r="D878" s="14" t="s">
        <v>1252</v>
      </c>
      <c r="E878" s="36" t="s">
        <v>9</v>
      </c>
      <c r="F878" s="20">
        <v>24.57</v>
      </c>
      <c r="G878" s="21">
        <v>19.927</v>
      </c>
      <c r="H878" s="34"/>
    </row>
    <row r="879" spans="1:8" x14ac:dyDescent="0.2">
      <c r="A879" s="12">
        <v>1</v>
      </c>
      <c r="B879" s="23" t="s">
        <v>1243</v>
      </c>
      <c r="C879" s="37" t="s">
        <v>1251</v>
      </c>
      <c r="D879" s="23" t="s">
        <v>1253</v>
      </c>
      <c r="E879" s="36" t="s">
        <v>9</v>
      </c>
      <c r="F879" s="18">
        <v>35.36</v>
      </c>
      <c r="G879" s="19">
        <v>18.05</v>
      </c>
      <c r="H879" s="34"/>
    </row>
    <row r="880" spans="1:8" x14ac:dyDescent="0.2">
      <c r="A880" s="12">
        <v>1</v>
      </c>
      <c r="B880" s="23" t="s">
        <v>1243</v>
      </c>
      <c r="C880" s="37" t="s">
        <v>1254</v>
      </c>
      <c r="D880" s="23" t="s">
        <v>1255</v>
      </c>
      <c r="E880" s="36" t="s">
        <v>9</v>
      </c>
      <c r="F880" s="18">
        <v>15.26</v>
      </c>
      <c r="G880" s="19">
        <v>18.05</v>
      </c>
      <c r="H880" s="34"/>
    </row>
    <row r="881" spans="1:8" x14ac:dyDescent="0.2">
      <c r="A881" s="12">
        <v>1</v>
      </c>
      <c r="B881" s="23" t="s">
        <v>1243</v>
      </c>
      <c r="C881" s="37" t="s">
        <v>1254</v>
      </c>
      <c r="D881" s="23" t="s">
        <v>1256</v>
      </c>
      <c r="E881" s="36" t="s">
        <v>9</v>
      </c>
      <c r="F881" s="18">
        <v>18.61</v>
      </c>
      <c r="G881" s="19">
        <v>16.472999999999999</v>
      </c>
      <c r="H881" s="34"/>
    </row>
    <row r="882" spans="1:8" ht="24" x14ac:dyDescent="0.2">
      <c r="A882" s="12">
        <v>1</v>
      </c>
      <c r="B882" s="23" t="s">
        <v>1243</v>
      </c>
      <c r="C882" s="37" t="s">
        <v>1257</v>
      </c>
      <c r="D882" s="23" t="s">
        <v>1258</v>
      </c>
      <c r="E882" s="36" t="s">
        <v>9</v>
      </c>
      <c r="F882" s="18">
        <v>18.61</v>
      </c>
      <c r="G882" s="19">
        <v>18.05</v>
      </c>
      <c r="H882" s="34"/>
    </row>
    <row r="883" spans="1:8" x14ac:dyDescent="0.2">
      <c r="A883" s="12">
        <v>1</v>
      </c>
      <c r="B883" s="14" t="s">
        <v>1243</v>
      </c>
      <c r="C883" s="14" t="s">
        <v>1259</v>
      </c>
      <c r="D883" s="14" t="s">
        <v>1260</v>
      </c>
      <c r="E883" s="36" t="s">
        <v>9</v>
      </c>
      <c r="F883" s="20">
        <v>32.47</v>
      </c>
      <c r="G883" s="21">
        <v>19.855</v>
      </c>
      <c r="H883" s="34"/>
    </row>
    <row r="884" spans="1:8" x14ac:dyDescent="0.2">
      <c r="A884" s="12">
        <v>1</v>
      </c>
      <c r="B884" s="23" t="s">
        <v>1243</v>
      </c>
      <c r="C884" s="37" t="s">
        <v>1261</v>
      </c>
      <c r="D884" s="23" t="s">
        <v>1262</v>
      </c>
      <c r="E884" s="36" t="s">
        <v>9</v>
      </c>
      <c r="F884" s="18">
        <v>22.33</v>
      </c>
      <c r="G884" s="19">
        <v>13.547000000000001</v>
      </c>
      <c r="H884" s="34"/>
    </row>
    <row r="885" spans="1:8" ht="24" x14ac:dyDescent="0.2">
      <c r="A885" s="12">
        <v>1</v>
      </c>
      <c r="B885" s="14" t="s">
        <v>1243</v>
      </c>
      <c r="C885" s="14" t="s">
        <v>1263</v>
      </c>
      <c r="D885" s="14" t="s">
        <v>1264</v>
      </c>
      <c r="E885" s="36" t="s">
        <v>9</v>
      </c>
      <c r="F885" s="20">
        <v>16.75</v>
      </c>
      <c r="G885" s="21">
        <v>21.108000000000001</v>
      </c>
      <c r="H885" s="34"/>
    </row>
    <row r="886" spans="1:8" ht="24" x14ac:dyDescent="0.2">
      <c r="A886" s="12">
        <v>1</v>
      </c>
      <c r="B886" s="23" t="s">
        <v>1243</v>
      </c>
      <c r="C886" s="37" t="s">
        <v>1263</v>
      </c>
      <c r="D886" s="23" t="s">
        <v>1265</v>
      </c>
      <c r="E886" s="36" t="s">
        <v>9</v>
      </c>
      <c r="F886" s="18">
        <v>15.3</v>
      </c>
      <c r="G886" s="19">
        <v>19.57</v>
      </c>
      <c r="H886" s="34"/>
    </row>
    <row r="887" spans="1:8" x14ac:dyDescent="0.2">
      <c r="A887" s="12">
        <v>1</v>
      </c>
      <c r="B887" s="14" t="s">
        <v>1243</v>
      </c>
      <c r="C887" s="14" t="s">
        <v>1266</v>
      </c>
      <c r="D887" s="14" t="s">
        <v>1267</v>
      </c>
      <c r="E887" s="36" t="s">
        <v>91</v>
      </c>
      <c r="F887" s="20">
        <v>29.78</v>
      </c>
      <c r="G887" s="21">
        <v>25.072000000000003</v>
      </c>
      <c r="H887" s="34"/>
    </row>
    <row r="888" spans="1:8" x14ac:dyDescent="0.2">
      <c r="A888" s="12">
        <v>1</v>
      </c>
      <c r="B888" s="23" t="s">
        <v>1243</v>
      </c>
      <c r="C888" s="37" t="s">
        <v>1266</v>
      </c>
      <c r="D888" s="23" t="s">
        <v>1268</v>
      </c>
      <c r="E888" s="36" t="s">
        <v>9</v>
      </c>
      <c r="F888" s="18">
        <v>21.22</v>
      </c>
      <c r="G888" s="19">
        <v>18.05</v>
      </c>
      <c r="H888" s="34"/>
    </row>
    <row r="889" spans="1:8" x14ac:dyDescent="0.2">
      <c r="A889" s="12">
        <v>1</v>
      </c>
      <c r="B889" s="23" t="s">
        <v>1243</v>
      </c>
      <c r="C889" s="37" t="s">
        <v>1266</v>
      </c>
      <c r="D889" s="23" t="s">
        <v>1269</v>
      </c>
      <c r="E889" s="36" t="s">
        <v>9</v>
      </c>
      <c r="F889" s="18">
        <v>34.24</v>
      </c>
      <c r="G889" s="19">
        <v>13.68</v>
      </c>
      <c r="H889" s="34"/>
    </row>
    <row r="890" spans="1:8" x14ac:dyDescent="0.2">
      <c r="A890" s="12">
        <v>1</v>
      </c>
      <c r="B890" s="14" t="s">
        <v>1243</v>
      </c>
      <c r="C890" s="14" t="s">
        <v>1270</v>
      </c>
      <c r="D890" s="14" t="s">
        <v>1271</v>
      </c>
      <c r="E890" s="36" t="s">
        <v>9</v>
      </c>
      <c r="F890" s="20">
        <v>17.12</v>
      </c>
      <c r="G890" s="21">
        <v>19.878</v>
      </c>
      <c r="H890" s="34"/>
    </row>
    <row r="891" spans="1:8" x14ac:dyDescent="0.2">
      <c r="A891" s="12">
        <v>1</v>
      </c>
      <c r="B891" s="23" t="s">
        <v>1243</v>
      </c>
      <c r="C891" s="37" t="s">
        <v>1270</v>
      </c>
      <c r="D891" s="23" t="s">
        <v>1272</v>
      </c>
      <c r="E891" s="36" t="s">
        <v>9</v>
      </c>
      <c r="F891" s="18">
        <v>18.61</v>
      </c>
      <c r="G891" s="19">
        <v>18.05</v>
      </c>
      <c r="H891" s="34"/>
    </row>
    <row r="892" spans="1:8" ht="12.75" thickBot="1" x14ac:dyDescent="0.25">
      <c r="A892" s="62">
        <v>1</v>
      </c>
      <c r="B892" s="54" t="s">
        <v>1243</v>
      </c>
      <c r="C892" s="54" t="s">
        <v>1273</v>
      </c>
      <c r="D892" s="54" t="s">
        <v>1274</v>
      </c>
      <c r="E892" s="48" t="s">
        <v>9</v>
      </c>
      <c r="F892" s="73">
        <v>33.5</v>
      </c>
      <c r="G892" s="74">
        <v>16.071999999999999</v>
      </c>
      <c r="H892" s="34"/>
    </row>
    <row r="893" spans="1:8" ht="15.75" thickBot="1" x14ac:dyDescent="0.25">
      <c r="A893" s="45">
        <f>SUM(A894:A919)</f>
        <v>26</v>
      </c>
      <c r="B893" s="182" t="s">
        <v>2023</v>
      </c>
      <c r="C893" s="183"/>
      <c r="D893" s="183"/>
      <c r="E893" s="184"/>
      <c r="F893" s="83">
        <f>SUM(F894:F919)</f>
        <v>123.00000000000001</v>
      </c>
      <c r="G893" s="83">
        <f>SUM(G894:G919)</f>
        <v>90.00200000000001</v>
      </c>
      <c r="H893" s="34"/>
    </row>
    <row r="894" spans="1:8" ht="24" x14ac:dyDescent="0.2">
      <c r="A894" s="8">
        <v>1</v>
      </c>
      <c r="B894" s="9" t="s">
        <v>1275</v>
      </c>
      <c r="C894" s="9" t="s">
        <v>1276</v>
      </c>
      <c r="D894" s="9" t="s">
        <v>1277</v>
      </c>
      <c r="E894" s="35" t="s">
        <v>9</v>
      </c>
      <c r="F894" s="67">
        <v>10.79</v>
      </c>
      <c r="G894" s="68">
        <v>3.27</v>
      </c>
      <c r="H894" s="34"/>
    </row>
    <row r="895" spans="1:8" x14ac:dyDescent="0.2">
      <c r="A895" s="12">
        <v>1</v>
      </c>
      <c r="B895" s="23" t="s">
        <v>1275</v>
      </c>
      <c r="C895" s="37" t="s">
        <v>1278</v>
      </c>
      <c r="D895" s="23" t="s">
        <v>1279</v>
      </c>
      <c r="E895" s="36" t="s">
        <v>9</v>
      </c>
      <c r="F895" s="18">
        <v>5.8</v>
      </c>
      <c r="G895" s="19">
        <v>2.89</v>
      </c>
      <c r="H895" s="34"/>
    </row>
    <row r="896" spans="1:8" ht="24" x14ac:dyDescent="0.2">
      <c r="A896" s="12">
        <v>1</v>
      </c>
      <c r="B896" s="23" t="s">
        <v>1275</v>
      </c>
      <c r="C896" s="37" t="s">
        <v>1280</v>
      </c>
      <c r="D896" s="23" t="s">
        <v>1281</v>
      </c>
      <c r="E896" s="36" t="s">
        <v>9</v>
      </c>
      <c r="F896" s="18">
        <v>2.14</v>
      </c>
      <c r="G896" s="19">
        <v>2.262</v>
      </c>
      <c r="H896" s="34"/>
    </row>
    <row r="897" spans="1:8" ht="24" x14ac:dyDescent="0.2">
      <c r="A897" s="12">
        <v>1</v>
      </c>
      <c r="B897" s="23" t="s">
        <v>1275</v>
      </c>
      <c r="C897" s="37" t="s">
        <v>1282</v>
      </c>
      <c r="D897" s="23" t="s">
        <v>1283</v>
      </c>
      <c r="E897" s="36" t="s">
        <v>9</v>
      </c>
      <c r="F897" s="18">
        <v>4.83</v>
      </c>
      <c r="G897" s="19">
        <v>3.3759999999999999</v>
      </c>
      <c r="H897" s="34"/>
    </row>
    <row r="898" spans="1:8" ht="24" x14ac:dyDescent="0.2">
      <c r="A898" s="12">
        <v>1</v>
      </c>
      <c r="B898" s="23" t="s">
        <v>1275</v>
      </c>
      <c r="C898" s="37" t="s">
        <v>1284</v>
      </c>
      <c r="D898" s="23" t="s">
        <v>1285</v>
      </c>
      <c r="E898" s="36" t="s">
        <v>9</v>
      </c>
      <c r="F898" s="18">
        <v>4.57</v>
      </c>
      <c r="G898" s="19">
        <v>4.4470000000000001</v>
      </c>
      <c r="H898" s="34"/>
    </row>
    <row r="899" spans="1:8" ht="36" x14ac:dyDescent="0.2">
      <c r="A899" s="12">
        <v>1</v>
      </c>
      <c r="B899" s="14" t="s">
        <v>1275</v>
      </c>
      <c r="C899" s="14" t="s">
        <v>1286</v>
      </c>
      <c r="D899" s="14" t="s">
        <v>1287</v>
      </c>
      <c r="E899" s="36" t="s">
        <v>9</v>
      </c>
      <c r="F899" s="20">
        <v>2.0699999999999998</v>
      </c>
      <c r="G899" s="21">
        <v>3.4249999999999998</v>
      </c>
      <c r="H899" s="34"/>
    </row>
    <row r="900" spans="1:8" ht="36" x14ac:dyDescent="0.2">
      <c r="A900" s="12">
        <v>1</v>
      </c>
      <c r="B900" s="23" t="s">
        <v>1275</v>
      </c>
      <c r="C900" s="37" t="s">
        <v>1288</v>
      </c>
      <c r="D900" s="23" t="s">
        <v>1289</v>
      </c>
      <c r="E900" s="36" t="s">
        <v>9</v>
      </c>
      <c r="F900" s="18">
        <v>4.1900000000000004</v>
      </c>
      <c r="G900" s="19">
        <v>3.8809999999999998</v>
      </c>
      <c r="H900" s="34"/>
    </row>
    <row r="901" spans="1:8" ht="36" x14ac:dyDescent="0.2">
      <c r="A901" s="12">
        <v>1</v>
      </c>
      <c r="B901" s="23" t="s">
        <v>1275</v>
      </c>
      <c r="C901" s="37" t="s">
        <v>1290</v>
      </c>
      <c r="D901" s="23" t="s">
        <v>1291</v>
      </c>
      <c r="E901" s="36" t="s">
        <v>9</v>
      </c>
      <c r="F901" s="18">
        <v>8.0500000000000007</v>
      </c>
      <c r="G901" s="19">
        <v>2.8639999999999999</v>
      </c>
      <c r="H901" s="34"/>
    </row>
    <row r="902" spans="1:8" ht="36" x14ac:dyDescent="0.2">
      <c r="A902" s="12">
        <v>1</v>
      </c>
      <c r="B902" s="23" t="s">
        <v>1275</v>
      </c>
      <c r="C902" s="37" t="s">
        <v>1292</v>
      </c>
      <c r="D902" s="23" t="s">
        <v>1293</v>
      </c>
      <c r="E902" s="36" t="s">
        <v>9</v>
      </c>
      <c r="F902" s="18">
        <v>3.38</v>
      </c>
      <c r="G902" s="19">
        <v>2.8690000000000002</v>
      </c>
      <c r="H902" s="34"/>
    </row>
    <row r="903" spans="1:8" ht="60" x14ac:dyDescent="0.2">
      <c r="A903" s="12">
        <v>1</v>
      </c>
      <c r="B903" s="14" t="s">
        <v>1275</v>
      </c>
      <c r="C903" s="14" t="s">
        <v>1294</v>
      </c>
      <c r="D903" s="14" t="s">
        <v>1295</v>
      </c>
      <c r="E903" s="36" t="s">
        <v>9</v>
      </c>
      <c r="F903" s="20">
        <v>2.0299999999999998</v>
      </c>
      <c r="G903" s="21">
        <v>2.3769999999999998</v>
      </c>
      <c r="H903" s="34"/>
    </row>
    <row r="904" spans="1:8" x14ac:dyDescent="0.2">
      <c r="A904" s="12">
        <v>1</v>
      </c>
      <c r="B904" s="23" t="s">
        <v>1275</v>
      </c>
      <c r="C904" s="37" t="s">
        <v>1296</v>
      </c>
      <c r="D904" s="23" t="s">
        <v>1297</v>
      </c>
      <c r="E904" s="36" t="s">
        <v>9</v>
      </c>
      <c r="F904" s="18">
        <v>13.15</v>
      </c>
      <c r="G904" s="19">
        <v>3.9089999999999998</v>
      </c>
      <c r="H904" s="34"/>
    </row>
    <row r="905" spans="1:8" ht="60" x14ac:dyDescent="0.2">
      <c r="A905" s="12">
        <v>1</v>
      </c>
      <c r="B905" s="23" t="s">
        <v>1275</v>
      </c>
      <c r="C905" s="37" t="s">
        <v>1298</v>
      </c>
      <c r="D905" s="23" t="s">
        <v>1299</v>
      </c>
      <c r="E905" s="36" t="s">
        <v>9</v>
      </c>
      <c r="F905" s="18">
        <v>2.25</v>
      </c>
      <c r="G905" s="19">
        <v>4.4690000000000003</v>
      </c>
      <c r="H905" s="34"/>
    </row>
    <row r="906" spans="1:8" x14ac:dyDescent="0.2">
      <c r="A906" s="12">
        <v>1</v>
      </c>
      <c r="B906" s="14" t="s">
        <v>1275</v>
      </c>
      <c r="C906" s="14" t="s">
        <v>1300</v>
      </c>
      <c r="D906" s="14" t="s">
        <v>1301</v>
      </c>
      <c r="E906" s="36" t="s">
        <v>9</v>
      </c>
      <c r="F906" s="20">
        <v>1.9</v>
      </c>
      <c r="G906" s="21">
        <v>3.8279999999999998</v>
      </c>
      <c r="H906" s="34"/>
    </row>
    <row r="907" spans="1:8" ht="48" x14ac:dyDescent="0.2">
      <c r="A907" s="12">
        <v>1</v>
      </c>
      <c r="B907" s="23" t="s">
        <v>1275</v>
      </c>
      <c r="C907" s="37" t="s">
        <v>1302</v>
      </c>
      <c r="D907" s="23" t="s">
        <v>1303</v>
      </c>
      <c r="E907" s="36" t="s">
        <v>9</v>
      </c>
      <c r="F907" s="18">
        <v>4.1900000000000004</v>
      </c>
      <c r="G907" s="19">
        <v>2.891</v>
      </c>
      <c r="H907" s="34"/>
    </row>
    <row r="908" spans="1:8" ht="24" x14ac:dyDescent="0.2">
      <c r="A908" s="12">
        <v>1</v>
      </c>
      <c r="B908" s="23" t="s">
        <v>1275</v>
      </c>
      <c r="C908" s="37" t="s">
        <v>1304</v>
      </c>
      <c r="D908" s="23" t="s">
        <v>1305</v>
      </c>
      <c r="E908" s="36" t="s">
        <v>9</v>
      </c>
      <c r="F908" s="18">
        <v>6.12</v>
      </c>
      <c r="G908" s="19">
        <v>3.1989999999999998</v>
      </c>
      <c r="H908" s="34"/>
    </row>
    <row r="909" spans="1:8" ht="24" x14ac:dyDescent="0.2">
      <c r="A909" s="12">
        <v>1</v>
      </c>
      <c r="B909" s="23" t="s">
        <v>1275</v>
      </c>
      <c r="C909" s="37" t="s">
        <v>1304</v>
      </c>
      <c r="D909" s="23" t="s">
        <v>1306</v>
      </c>
      <c r="E909" s="36" t="s">
        <v>9</v>
      </c>
      <c r="F909" s="18">
        <v>3.54</v>
      </c>
      <c r="G909" s="19">
        <v>3.8860000000000001</v>
      </c>
      <c r="H909" s="34"/>
    </row>
    <row r="910" spans="1:8" ht="24" x14ac:dyDescent="0.2">
      <c r="A910" s="12">
        <v>1</v>
      </c>
      <c r="B910" s="14" t="s">
        <v>1275</v>
      </c>
      <c r="C910" s="14" t="s">
        <v>1307</v>
      </c>
      <c r="D910" s="14" t="s">
        <v>1308</v>
      </c>
      <c r="E910" s="36" t="s">
        <v>9</v>
      </c>
      <c r="F910" s="20">
        <v>2.09</v>
      </c>
      <c r="G910" s="21">
        <v>3.8849999999999998</v>
      </c>
      <c r="H910" s="34"/>
    </row>
    <row r="911" spans="1:8" ht="24" x14ac:dyDescent="0.2">
      <c r="A911" s="12">
        <v>1</v>
      </c>
      <c r="B911" s="14" t="s">
        <v>1275</v>
      </c>
      <c r="C911" s="14" t="s">
        <v>1307</v>
      </c>
      <c r="D911" s="14" t="s">
        <v>1309</v>
      </c>
      <c r="E911" s="36" t="s">
        <v>9</v>
      </c>
      <c r="F911" s="20">
        <v>3.54</v>
      </c>
      <c r="G911" s="21">
        <v>3.8860000000000001</v>
      </c>
      <c r="H911" s="34"/>
    </row>
    <row r="912" spans="1:8" ht="48" x14ac:dyDescent="0.2">
      <c r="A912" s="12">
        <v>1</v>
      </c>
      <c r="B912" s="23" t="s">
        <v>1275</v>
      </c>
      <c r="C912" s="37" t="s">
        <v>1310</v>
      </c>
      <c r="D912" s="23" t="s">
        <v>1311</v>
      </c>
      <c r="E912" s="36" t="s">
        <v>9</v>
      </c>
      <c r="F912" s="18">
        <v>2.9</v>
      </c>
      <c r="G912" s="19">
        <v>2.891</v>
      </c>
      <c r="H912" s="34"/>
    </row>
    <row r="913" spans="1:8" ht="24" x14ac:dyDescent="0.2">
      <c r="A913" s="12">
        <v>1</v>
      </c>
      <c r="B913" s="23" t="s">
        <v>1275</v>
      </c>
      <c r="C913" s="37" t="s">
        <v>1312</v>
      </c>
      <c r="D913" s="23" t="s">
        <v>1313</v>
      </c>
      <c r="E913" s="36" t="s">
        <v>9</v>
      </c>
      <c r="F913" s="18">
        <v>12.24</v>
      </c>
      <c r="G913" s="19">
        <v>2.9119999999999999</v>
      </c>
      <c r="H913" s="34"/>
    </row>
    <row r="914" spans="1:8" ht="36" x14ac:dyDescent="0.2">
      <c r="A914" s="12">
        <v>1</v>
      </c>
      <c r="B914" s="23" t="s">
        <v>1275</v>
      </c>
      <c r="C914" s="37" t="s">
        <v>1314</v>
      </c>
      <c r="D914" s="23" t="s">
        <v>1315</v>
      </c>
      <c r="E914" s="36" t="s">
        <v>9</v>
      </c>
      <c r="F914" s="18">
        <v>4.1900000000000004</v>
      </c>
      <c r="G914" s="19">
        <v>4.7380000000000004</v>
      </c>
      <c r="H914" s="34"/>
    </row>
    <row r="915" spans="1:8" ht="60" x14ac:dyDescent="0.2">
      <c r="A915" s="12">
        <v>1</v>
      </c>
      <c r="B915" s="23" t="s">
        <v>1275</v>
      </c>
      <c r="C915" s="37" t="s">
        <v>1316</v>
      </c>
      <c r="D915" s="23" t="s">
        <v>1317</v>
      </c>
      <c r="E915" s="36" t="s">
        <v>9</v>
      </c>
      <c r="F915" s="18">
        <v>3.22</v>
      </c>
      <c r="G915" s="19">
        <v>2.911</v>
      </c>
      <c r="H915" s="34"/>
    </row>
    <row r="916" spans="1:8" ht="36" x14ac:dyDescent="0.2">
      <c r="A916" s="12">
        <v>1</v>
      </c>
      <c r="B916" s="14" t="s">
        <v>1275</v>
      </c>
      <c r="C916" s="14" t="s">
        <v>1318</v>
      </c>
      <c r="D916" s="14" t="s">
        <v>1319</v>
      </c>
      <c r="E916" s="36" t="s">
        <v>9</v>
      </c>
      <c r="F916" s="20">
        <v>4.1900000000000004</v>
      </c>
      <c r="G916" s="21">
        <v>3.4409999999999998</v>
      </c>
      <c r="H916" s="34"/>
    </row>
    <row r="917" spans="1:8" ht="24" x14ac:dyDescent="0.2">
      <c r="A917" s="12">
        <v>1</v>
      </c>
      <c r="B917" s="14" t="s">
        <v>1275</v>
      </c>
      <c r="C917" s="14" t="s">
        <v>1320</v>
      </c>
      <c r="D917" s="14" t="s">
        <v>1321</v>
      </c>
      <c r="E917" s="36" t="s">
        <v>9</v>
      </c>
      <c r="F917" s="20">
        <v>4.38</v>
      </c>
      <c r="G917" s="21">
        <v>3.8860000000000001</v>
      </c>
      <c r="H917" s="34"/>
    </row>
    <row r="918" spans="1:8" ht="36" x14ac:dyDescent="0.2">
      <c r="A918" s="12">
        <v>1</v>
      </c>
      <c r="B918" s="23" t="s">
        <v>1275</v>
      </c>
      <c r="C918" s="37" t="s">
        <v>1322</v>
      </c>
      <c r="D918" s="23" t="s">
        <v>1323</v>
      </c>
      <c r="E918" s="36" t="s">
        <v>9</v>
      </c>
      <c r="F918" s="18">
        <v>4.3499999999999996</v>
      </c>
      <c r="G918" s="19">
        <v>4.2039999999999997</v>
      </c>
      <c r="H918" s="34"/>
    </row>
    <row r="919" spans="1:8" ht="36.75" thickBot="1" x14ac:dyDescent="0.25">
      <c r="A919" s="62">
        <v>1</v>
      </c>
      <c r="B919" s="52" t="s">
        <v>1275</v>
      </c>
      <c r="C919" s="47" t="s">
        <v>1324</v>
      </c>
      <c r="D919" s="52" t="s">
        <v>1325</v>
      </c>
      <c r="E919" s="48" t="s">
        <v>9</v>
      </c>
      <c r="F919" s="65">
        <v>2.9</v>
      </c>
      <c r="G919" s="66">
        <v>3.4049999999999998</v>
      </c>
      <c r="H919" s="34"/>
    </row>
    <row r="920" spans="1:8" ht="15.75" thickBot="1" x14ac:dyDescent="0.25">
      <c r="A920" s="45">
        <f>SUM(A921:A959)</f>
        <v>39</v>
      </c>
      <c r="B920" s="182" t="s">
        <v>2024</v>
      </c>
      <c r="C920" s="183"/>
      <c r="D920" s="183"/>
      <c r="E920" s="184"/>
      <c r="F920" s="84">
        <f>SUM(F921:F959)</f>
        <v>394</v>
      </c>
      <c r="G920" s="84">
        <f>SUM(G921:G959)</f>
        <v>300.99799999999999</v>
      </c>
      <c r="H920" s="34"/>
    </row>
    <row r="921" spans="1:8" ht="24" x14ac:dyDescent="0.2">
      <c r="A921" s="8">
        <v>1</v>
      </c>
      <c r="B921" s="51" t="s">
        <v>1326</v>
      </c>
      <c r="C921" s="53" t="s">
        <v>1327</v>
      </c>
      <c r="D921" s="51" t="s">
        <v>1328</v>
      </c>
      <c r="E921" s="35" t="s">
        <v>202</v>
      </c>
      <c r="F921" s="69">
        <v>8.01</v>
      </c>
      <c r="G921" s="70">
        <v>8.516</v>
      </c>
      <c r="H921" s="34"/>
    </row>
    <row r="922" spans="1:8" x14ac:dyDescent="0.2">
      <c r="A922" s="12">
        <v>1</v>
      </c>
      <c r="B922" s="23" t="s">
        <v>1326</v>
      </c>
      <c r="C922" s="37" t="s">
        <v>1329</v>
      </c>
      <c r="D922" s="23" t="s">
        <v>1330</v>
      </c>
      <c r="E922" s="36" t="s">
        <v>202</v>
      </c>
      <c r="F922" s="18">
        <v>3.36</v>
      </c>
      <c r="G922" s="19">
        <v>6.3310000000000004</v>
      </c>
      <c r="H922" s="34"/>
    </row>
    <row r="923" spans="1:8" x14ac:dyDescent="0.2">
      <c r="A923" s="12">
        <v>1</v>
      </c>
      <c r="B923" s="23" t="s">
        <v>1326</v>
      </c>
      <c r="C923" s="37" t="s">
        <v>1331</v>
      </c>
      <c r="D923" s="23" t="s">
        <v>1332</v>
      </c>
      <c r="E923" s="36" t="s">
        <v>202</v>
      </c>
      <c r="F923" s="18">
        <v>4.1500000000000004</v>
      </c>
      <c r="G923" s="19">
        <v>6.3310000000000004</v>
      </c>
      <c r="H923" s="34"/>
    </row>
    <row r="924" spans="1:8" x14ac:dyDescent="0.2">
      <c r="A924" s="12">
        <v>1</v>
      </c>
      <c r="B924" s="14" t="s">
        <v>1326</v>
      </c>
      <c r="C924" s="14" t="s">
        <v>1333</v>
      </c>
      <c r="D924" s="14" t="s">
        <v>1334</v>
      </c>
      <c r="E924" s="36" t="s">
        <v>91</v>
      </c>
      <c r="F924" s="20">
        <v>4.32</v>
      </c>
      <c r="G924" s="21">
        <v>6.3310000000000004</v>
      </c>
      <c r="H924" s="34"/>
    </row>
    <row r="925" spans="1:8" x14ac:dyDescent="0.2">
      <c r="A925" s="12">
        <v>1</v>
      </c>
      <c r="B925" s="23" t="s">
        <v>1326</v>
      </c>
      <c r="C925" s="37" t="s">
        <v>1335</v>
      </c>
      <c r="D925" s="23" t="s">
        <v>1336</v>
      </c>
      <c r="E925" s="36" t="s">
        <v>202</v>
      </c>
      <c r="F925" s="18">
        <v>2.72</v>
      </c>
      <c r="G925" s="19">
        <v>6.3310000000000004</v>
      </c>
      <c r="H925" s="34"/>
    </row>
    <row r="926" spans="1:8" ht="24" x14ac:dyDescent="0.2">
      <c r="A926" s="12">
        <v>1</v>
      </c>
      <c r="B926" s="14" t="s">
        <v>1326</v>
      </c>
      <c r="C926" s="14" t="s">
        <v>1337</v>
      </c>
      <c r="D926" s="14" t="s">
        <v>1338</v>
      </c>
      <c r="E926" s="36" t="s">
        <v>91</v>
      </c>
      <c r="F926" s="20">
        <v>3.84</v>
      </c>
      <c r="G926" s="21">
        <v>5.7190000000000003</v>
      </c>
      <c r="H926" s="34"/>
    </row>
    <row r="927" spans="1:8" ht="24" x14ac:dyDescent="0.2">
      <c r="A927" s="12">
        <v>1</v>
      </c>
      <c r="B927" s="23" t="s">
        <v>1326</v>
      </c>
      <c r="C927" s="37" t="s">
        <v>1339</v>
      </c>
      <c r="D927" s="23" t="s">
        <v>1340</v>
      </c>
      <c r="E927" s="36" t="s">
        <v>202</v>
      </c>
      <c r="F927" s="18">
        <v>4.6399999999999997</v>
      </c>
      <c r="G927" s="19">
        <v>5.3760000000000003</v>
      </c>
      <c r="H927" s="34"/>
    </row>
    <row r="928" spans="1:8" ht="36" x14ac:dyDescent="0.2">
      <c r="A928" s="12">
        <v>1</v>
      </c>
      <c r="B928" s="23" t="s">
        <v>1326</v>
      </c>
      <c r="C928" s="37" t="s">
        <v>1341</v>
      </c>
      <c r="D928" s="23" t="s">
        <v>1342</v>
      </c>
      <c r="E928" s="36" t="s">
        <v>202</v>
      </c>
      <c r="F928" s="18">
        <v>18.43</v>
      </c>
      <c r="G928" s="19">
        <v>8.5229999999999997</v>
      </c>
      <c r="H928" s="34"/>
    </row>
    <row r="929" spans="1:8" x14ac:dyDescent="0.2">
      <c r="A929" s="12">
        <v>1</v>
      </c>
      <c r="B929" s="14" t="s">
        <v>1326</v>
      </c>
      <c r="C929" s="14" t="s">
        <v>1343</v>
      </c>
      <c r="D929" s="14" t="s">
        <v>1344</v>
      </c>
      <c r="E929" s="36" t="s">
        <v>91</v>
      </c>
      <c r="F929" s="20">
        <v>14.25</v>
      </c>
      <c r="G929" s="21">
        <v>11.577999999999999</v>
      </c>
      <c r="H929" s="34"/>
    </row>
    <row r="930" spans="1:8" x14ac:dyDescent="0.2">
      <c r="A930" s="12">
        <v>1</v>
      </c>
      <c r="B930" s="23" t="s">
        <v>1326</v>
      </c>
      <c r="C930" s="37" t="s">
        <v>1345</v>
      </c>
      <c r="D930" s="23" t="s">
        <v>1346</v>
      </c>
      <c r="E930" s="36" t="s">
        <v>202</v>
      </c>
      <c r="F930" s="18">
        <v>10.66</v>
      </c>
      <c r="G930" s="19">
        <v>8.14</v>
      </c>
      <c r="H930" s="34"/>
    </row>
    <row r="931" spans="1:8" ht="24" x14ac:dyDescent="0.2">
      <c r="A931" s="12">
        <v>1</v>
      </c>
      <c r="B931" s="14" t="s">
        <v>1326</v>
      </c>
      <c r="C931" s="14" t="s">
        <v>1347</v>
      </c>
      <c r="D931" s="14" t="s">
        <v>1348</v>
      </c>
      <c r="E931" s="36" t="s">
        <v>91</v>
      </c>
      <c r="F931" s="20">
        <v>53.64</v>
      </c>
      <c r="G931" s="21">
        <v>9.4209999999999994</v>
      </c>
      <c r="H931" s="34"/>
    </row>
    <row r="932" spans="1:8" ht="24" x14ac:dyDescent="0.2">
      <c r="A932" s="12">
        <v>1</v>
      </c>
      <c r="B932" s="23" t="s">
        <v>1326</v>
      </c>
      <c r="C932" s="37" t="s">
        <v>1349</v>
      </c>
      <c r="D932" s="23" t="s">
        <v>1350</v>
      </c>
      <c r="E932" s="36" t="s">
        <v>202</v>
      </c>
      <c r="F932" s="18">
        <v>4.8</v>
      </c>
      <c r="G932" s="19">
        <f>6.988-0.019+0.038</f>
        <v>7.0070000000000006</v>
      </c>
      <c r="H932" s="34"/>
    </row>
    <row r="933" spans="1:8" ht="24" x14ac:dyDescent="0.2">
      <c r="A933" s="12">
        <v>1</v>
      </c>
      <c r="B933" s="23" t="s">
        <v>1326</v>
      </c>
      <c r="C933" s="37" t="s">
        <v>1351</v>
      </c>
      <c r="D933" s="23" t="s">
        <v>1352</v>
      </c>
      <c r="E933" s="36" t="s">
        <v>202</v>
      </c>
      <c r="F933" s="18">
        <v>4.2</v>
      </c>
      <c r="G933" s="19">
        <v>6.6040000000000001</v>
      </c>
      <c r="H933" s="34"/>
    </row>
    <row r="934" spans="1:8" x14ac:dyDescent="0.2">
      <c r="A934" s="12">
        <v>1</v>
      </c>
      <c r="B934" s="14" t="s">
        <v>1326</v>
      </c>
      <c r="C934" s="14" t="s">
        <v>1353</v>
      </c>
      <c r="D934" s="14" t="s">
        <v>1354</v>
      </c>
      <c r="E934" s="36" t="s">
        <v>91</v>
      </c>
      <c r="F934" s="20">
        <v>6.4</v>
      </c>
      <c r="G934" s="21">
        <v>5.88</v>
      </c>
      <c r="H934" s="34"/>
    </row>
    <row r="935" spans="1:8" x14ac:dyDescent="0.2">
      <c r="A935" s="12">
        <v>1</v>
      </c>
      <c r="B935" s="23" t="s">
        <v>1326</v>
      </c>
      <c r="C935" s="37" t="s">
        <v>1355</v>
      </c>
      <c r="D935" s="23" t="s">
        <v>1356</v>
      </c>
      <c r="E935" s="36" t="s">
        <v>202</v>
      </c>
      <c r="F935" s="18">
        <v>3.84</v>
      </c>
      <c r="G935" s="19">
        <v>6.3310000000000004</v>
      </c>
      <c r="H935" s="34"/>
    </row>
    <row r="936" spans="1:8" x14ac:dyDescent="0.2">
      <c r="A936" s="12">
        <v>1</v>
      </c>
      <c r="B936" s="23" t="s">
        <v>1326</v>
      </c>
      <c r="C936" s="37" t="s">
        <v>1357</v>
      </c>
      <c r="D936" s="23" t="s">
        <v>1358</v>
      </c>
      <c r="E936" s="36" t="s">
        <v>202</v>
      </c>
      <c r="F936" s="18">
        <v>6.18</v>
      </c>
      <c r="G936" s="19">
        <v>6.1420000000000003</v>
      </c>
      <c r="H936" s="34"/>
    </row>
    <row r="937" spans="1:8" ht="24" x14ac:dyDescent="0.2">
      <c r="A937" s="12">
        <v>1</v>
      </c>
      <c r="B937" s="23" t="s">
        <v>1326</v>
      </c>
      <c r="C937" s="37" t="s">
        <v>1359</v>
      </c>
      <c r="D937" s="23" t="s">
        <v>1360</v>
      </c>
      <c r="E937" s="36" t="s">
        <v>202</v>
      </c>
      <c r="F937" s="18">
        <v>5.6</v>
      </c>
      <c r="G937" s="19">
        <v>8.516</v>
      </c>
      <c r="H937" s="34"/>
    </row>
    <row r="938" spans="1:8" ht="24" x14ac:dyDescent="0.2">
      <c r="A938" s="12">
        <v>1</v>
      </c>
      <c r="B938" s="23" t="s">
        <v>1326</v>
      </c>
      <c r="C938" s="37" t="s">
        <v>1361</v>
      </c>
      <c r="D938" s="23" t="s">
        <v>1362</v>
      </c>
      <c r="E938" s="36" t="s">
        <v>202</v>
      </c>
      <c r="F938" s="18">
        <v>21.95</v>
      </c>
      <c r="G938" s="19">
        <v>12.09</v>
      </c>
      <c r="H938" s="34"/>
    </row>
    <row r="939" spans="1:8" ht="24" x14ac:dyDescent="0.2">
      <c r="A939" s="12">
        <v>1</v>
      </c>
      <c r="B939" s="14" t="s">
        <v>1326</v>
      </c>
      <c r="C939" s="14" t="s">
        <v>1363</v>
      </c>
      <c r="D939" s="14" t="s">
        <v>1364</v>
      </c>
      <c r="E939" s="36" t="s">
        <v>91</v>
      </c>
      <c r="F939" s="20">
        <v>4</v>
      </c>
      <c r="G939" s="21">
        <v>7.0830000000000002</v>
      </c>
      <c r="H939" s="34"/>
    </row>
    <row r="940" spans="1:8" ht="24" x14ac:dyDescent="0.2">
      <c r="A940" s="12">
        <v>1</v>
      </c>
      <c r="B940" s="23" t="s">
        <v>1326</v>
      </c>
      <c r="C940" s="37" t="s">
        <v>1365</v>
      </c>
      <c r="D940" s="23" t="s">
        <v>1366</v>
      </c>
      <c r="E940" s="36" t="s">
        <v>202</v>
      </c>
      <c r="F940" s="18">
        <v>8.4700000000000006</v>
      </c>
      <c r="G940" s="19">
        <v>4.5</v>
      </c>
      <c r="H940" s="34"/>
    </row>
    <row r="941" spans="1:8" x14ac:dyDescent="0.2">
      <c r="A941" s="12">
        <v>1</v>
      </c>
      <c r="B941" s="23" t="s">
        <v>1326</v>
      </c>
      <c r="C941" s="37" t="s">
        <v>1367</v>
      </c>
      <c r="D941" s="23" t="s">
        <v>1368</v>
      </c>
      <c r="E941" s="36" t="s">
        <v>202</v>
      </c>
      <c r="F941" s="18">
        <v>4.96</v>
      </c>
      <c r="G941" s="19">
        <v>8.516</v>
      </c>
      <c r="H941" s="34"/>
    </row>
    <row r="942" spans="1:8" ht="24" x14ac:dyDescent="0.2">
      <c r="A942" s="12">
        <v>1</v>
      </c>
      <c r="B942" s="23" t="s">
        <v>1326</v>
      </c>
      <c r="C942" s="37" t="s">
        <v>1369</v>
      </c>
      <c r="D942" s="23" t="s">
        <v>1370</v>
      </c>
      <c r="E942" s="36" t="s">
        <v>202</v>
      </c>
      <c r="F942" s="18">
        <v>6.4</v>
      </c>
      <c r="G942" s="19">
        <v>8.5229999999999997</v>
      </c>
      <c r="H942" s="34"/>
    </row>
    <row r="943" spans="1:8" ht="24" x14ac:dyDescent="0.2">
      <c r="A943" s="12">
        <v>1</v>
      </c>
      <c r="B943" s="23" t="s">
        <v>1326</v>
      </c>
      <c r="C943" s="37" t="s">
        <v>1369</v>
      </c>
      <c r="D943" s="23" t="s">
        <v>1371</v>
      </c>
      <c r="E943" s="36" t="s">
        <v>202</v>
      </c>
      <c r="F943" s="18">
        <v>5.62</v>
      </c>
      <c r="G943" s="19">
        <v>8.5229999999999997</v>
      </c>
      <c r="H943" s="34"/>
    </row>
    <row r="944" spans="1:8" ht="24" x14ac:dyDescent="0.2">
      <c r="A944" s="12">
        <v>1</v>
      </c>
      <c r="B944" s="23" t="s">
        <v>1326</v>
      </c>
      <c r="C944" s="37" t="s">
        <v>1372</v>
      </c>
      <c r="D944" s="23" t="s">
        <v>1373</v>
      </c>
      <c r="E944" s="36" t="s">
        <v>202</v>
      </c>
      <c r="F944" s="18">
        <v>5.92</v>
      </c>
      <c r="G944" s="19">
        <v>8.14</v>
      </c>
      <c r="H944" s="34"/>
    </row>
    <row r="945" spans="1:8" x14ac:dyDescent="0.2">
      <c r="A945" s="12">
        <v>1</v>
      </c>
      <c r="B945" s="14" t="s">
        <v>1326</v>
      </c>
      <c r="C945" s="14" t="s">
        <v>1374</v>
      </c>
      <c r="D945" s="14" t="s">
        <v>1375</v>
      </c>
      <c r="E945" s="36" t="s">
        <v>91</v>
      </c>
      <c r="F945" s="20">
        <v>8.7100000000000009</v>
      </c>
      <c r="G945" s="21">
        <v>7.0830000000000002</v>
      </c>
      <c r="H945" s="34"/>
    </row>
    <row r="946" spans="1:8" ht="24" x14ac:dyDescent="0.2">
      <c r="A946" s="12">
        <v>1</v>
      </c>
      <c r="B946" s="23" t="s">
        <v>1326</v>
      </c>
      <c r="C946" s="37" t="s">
        <v>1376</v>
      </c>
      <c r="D946" s="23" t="s">
        <v>1377</v>
      </c>
      <c r="E946" s="36" t="s">
        <v>202</v>
      </c>
      <c r="F946" s="18">
        <v>4.1500000000000004</v>
      </c>
      <c r="G946" s="19">
        <v>5.0679999999999996</v>
      </c>
      <c r="H946" s="34"/>
    </row>
    <row r="947" spans="1:8" ht="24" x14ac:dyDescent="0.2">
      <c r="A947" s="12">
        <v>1</v>
      </c>
      <c r="B947" s="14" t="s">
        <v>1326</v>
      </c>
      <c r="C947" s="14" t="s">
        <v>1378</v>
      </c>
      <c r="D947" s="14" t="s">
        <v>1379</v>
      </c>
      <c r="E947" s="36" t="s">
        <v>91</v>
      </c>
      <c r="F947" s="20">
        <v>6.4</v>
      </c>
      <c r="G947" s="21">
        <v>7.1020000000000003</v>
      </c>
      <c r="H947" s="34"/>
    </row>
    <row r="948" spans="1:8" ht="24" x14ac:dyDescent="0.2">
      <c r="A948" s="12">
        <v>1</v>
      </c>
      <c r="B948" s="23" t="s">
        <v>1326</v>
      </c>
      <c r="C948" s="37" t="s">
        <v>1380</v>
      </c>
      <c r="D948" s="23" t="s">
        <v>1381</v>
      </c>
      <c r="E948" s="36" t="s">
        <v>202</v>
      </c>
      <c r="F948" s="18">
        <v>6.4</v>
      </c>
      <c r="G948" s="19">
        <v>5.0739999999999998</v>
      </c>
      <c r="H948" s="34"/>
    </row>
    <row r="949" spans="1:8" x14ac:dyDescent="0.2">
      <c r="A949" s="12">
        <v>1</v>
      </c>
      <c r="B949" s="23" t="s">
        <v>1326</v>
      </c>
      <c r="C949" s="37" t="s">
        <v>1380</v>
      </c>
      <c r="D949" s="23" t="s">
        <v>1382</v>
      </c>
      <c r="E949" s="36" t="s">
        <v>202</v>
      </c>
      <c r="F949" s="18">
        <v>11.21</v>
      </c>
      <c r="G949" s="19">
        <v>8.125</v>
      </c>
      <c r="H949" s="34"/>
    </row>
    <row r="950" spans="1:8" x14ac:dyDescent="0.2">
      <c r="A950" s="12">
        <v>1</v>
      </c>
      <c r="B950" s="14" t="s">
        <v>1326</v>
      </c>
      <c r="C950" s="14" t="s">
        <v>1383</v>
      </c>
      <c r="D950" s="14" t="s">
        <v>1384</v>
      </c>
      <c r="E950" s="36" t="s">
        <v>91</v>
      </c>
      <c r="F950" s="20">
        <v>8.01</v>
      </c>
      <c r="G950" s="21">
        <v>8.3620000000000001</v>
      </c>
      <c r="H950" s="34"/>
    </row>
    <row r="951" spans="1:8" x14ac:dyDescent="0.2">
      <c r="A951" s="12">
        <v>1</v>
      </c>
      <c r="B951" s="23" t="s">
        <v>1326</v>
      </c>
      <c r="C951" s="37" t="s">
        <v>1385</v>
      </c>
      <c r="D951" s="23" t="s">
        <v>1386</v>
      </c>
      <c r="E951" s="36" t="s">
        <v>202</v>
      </c>
      <c r="F951" s="18">
        <v>12.81</v>
      </c>
      <c r="G951" s="19">
        <v>8.1319999999999997</v>
      </c>
      <c r="H951" s="34"/>
    </row>
    <row r="952" spans="1:8" x14ac:dyDescent="0.2">
      <c r="A952" s="12">
        <v>1</v>
      </c>
      <c r="B952" s="14" t="s">
        <v>1326</v>
      </c>
      <c r="C952" s="14" t="s">
        <v>1387</v>
      </c>
      <c r="D952" s="14" t="s">
        <v>1388</v>
      </c>
      <c r="E952" s="36" t="s">
        <v>91</v>
      </c>
      <c r="F952" s="20">
        <v>11.69</v>
      </c>
      <c r="G952" s="21">
        <v>6.4809999999999999</v>
      </c>
      <c r="H952" s="34"/>
    </row>
    <row r="953" spans="1:8" x14ac:dyDescent="0.2">
      <c r="A953" s="12">
        <v>1</v>
      </c>
      <c r="B953" s="14" t="s">
        <v>1326</v>
      </c>
      <c r="C953" s="14" t="s">
        <v>1389</v>
      </c>
      <c r="D953" s="14" t="s">
        <v>1390</v>
      </c>
      <c r="E953" s="36" t="s">
        <v>91</v>
      </c>
      <c r="F953" s="20">
        <v>9.4499999999999993</v>
      </c>
      <c r="G953" s="21">
        <v>8.3610000000000007</v>
      </c>
      <c r="H953" s="34"/>
    </row>
    <row r="954" spans="1:8" ht="24" x14ac:dyDescent="0.2">
      <c r="A954" s="12">
        <v>1</v>
      </c>
      <c r="B954" s="23" t="s">
        <v>1326</v>
      </c>
      <c r="C954" s="37" t="s">
        <v>1391</v>
      </c>
      <c r="D954" s="23" t="s">
        <v>1392</v>
      </c>
      <c r="E954" s="36" t="s">
        <v>202</v>
      </c>
      <c r="F954" s="18">
        <v>24.84</v>
      </c>
      <c r="G954" s="19">
        <v>8.5229999999999997</v>
      </c>
      <c r="H954" s="34"/>
    </row>
    <row r="955" spans="1:8" ht="24" x14ac:dyDescent="0.2">
      <c r="A955" s="12">
        <v>1</v>
      </c>
      <c r="B955" s="14" t="s">
        <v>1326</v>
      </c>
      <c r="C955" s="14" t="s">
        <v>1393</v>
      </c>
      <c r="D955" s="14" t="s">
        <v>1394</v>
      </c>
      <c r="E955" s="36" t="s">
        <v>91</v>
      </c>
      <c r="F955" s="20">
        <v>24.78</v>
      </c>
      <c r="G955" s="21">
        <v>7.984</v>
      </c>
      <c r="H955" s="34"/>
    </row>
    <row r="956" spans="1:8" x14ac:dyDescent="0.2">
      <c r="A956" s="12">
        <v>1</v>
      </c>
      <c r="B956" s="14" t="s">
        <v>1326</v>
      </c>
      <c r="C956" s="14" t="s">
        <v>1395</v>
      </c>
      <c r="D956" s="14" t="s">
        <v>1396</v>
      </c>
      <c r="E956" s="36" t="s">
        <v>91</v>
      </c>
      <c r="F956" s="20">
        <v>23.41</v>
      </c>
      <c r="G956" s="21">
        <v>17.861000000000001</v>
      </c>
      <c r="H956" s="34"/>
    </row>
    <row r="957" spans="1:8" x14ac:dyDescent="0.2">
      <c r="A957" s="12">
        <v>1</v>
      </c>
      <c r="B957" s="23" t="s">
        <v>1326</v>
      </c>
      <c r="C957" s="37" t="s">
        <v>1397</v>
      </c>
      <c r="D957" s="23" t="s">
        <v>1398</v>
      </c>
      <c r="E957" s="36" t="s">
        <v>202</v>
      </c>
      <c r="F957" s="18">
        <v>12.81</v>
      </c>
      <c r="G957" s="19">
        <v>8.5229999999999997</v>
      </c>
      <c r="H957" s="34"/>
    </row>
    <row r="958" spans="1:8" ht="24" x14ac:dyDescent="0.2">
      <c r="A958" s="12">
        <v>1</v>
      </c>
      <c r="B958" s="23" t="s">
        <v>1326</v>
      </c>
      <c r="C958" s="37" t="s">
        <v>1397</v>
      </c>
      <c r="D958" s="23" t="s">
        <v>1399</v>
      </c>
      <c r="E958" s="36" t="s">
        <v>202</v>
      </c>
      <c r="F958" s="18">
        <v>7.37</v>
      </c>
      <c r="G958" s="19">
        <v>8.14</v>
      </c>
      <c r="H958" s="34"/>
    </row>
    <row r="959" spans="1:8" ht="24.75" thickBot="1" x14ac:dyDescent="0.25">
      <c r="A959" s="62">
        <v>1</v>
      </c>
      <c r="B959" s="54" t="s">
        <v>1326</v>
      </c>
      <c r="C959" s="54" t="s">
        <v>1400</v>
      </c>
      <c r="D959" s="54" t="s">
        <v>1401</v>
      </c>
      <c r="E959" s="48" t="s">
        <v>91</v>
      </c>
      <c r="F959" s="73">
        <v>5.6</v>
      </c>
      <c r="G959" s="74">
        <v>5.7270000000000003</v>
      </c>
      <c r="H959" s="34"/>
    </row>
    <row r="960" spans="1:8" ht="15.75" thickBot="1" x14ac:dyDescent="0.25">
      <c r="A960" s="45">
        <f>SUM(A961:A982)</f>
        <v>22</v>
      </c>
      <c r="B960" s="182" t="s">
        <v>2025</v>
      </c>
      <c r="C960" s="183"/>
      <c r="D960" s="183"/>
      <c r="E960" s="184"/>
      <c r="F960" s="83">
        <f>SUM(F961:F982)</f>
        <v>134.99999999999997</v>
      </c>
      <c r="G960" s="83">
        <f>SUM(G961:G982)</f>
        <v>119.99799999999998</v>
      </c>
      <c r="H960" s="34"/>
    </row>
    <row r="961" spans="1:8" ht="36" x14ac:dyDescent="0.2">
      <c r="A961" s="8">
        <v>1</v>
      </c>
      <c r="B961" s="51" t="s">
        <v>1402</v>
      </c>
      <c r="C961" s="53" t="s">
        <v>1403</v>
      </c>
      <c r="D961" s="51" t="s">
        <v>1404</v>
      </c>
      <c r="E961" s="35" t="s">
        <v>202</v>
      </c>
      <c r="F961" s="69">
        <v>4.95</v>
      </c>
      <c r="G961" s="70">
        <v>12.135</v>
      </c>
      <c r="H961" s="34"/>
    </row>
    <row r="962" spans="1:8" x14ac:dyDescent="0.2">
      <c r="A962" s="12">
        <v>1</v>
      </c>
      <c r="B962" s="23" t="s">
        <v>1402</v>
      </c>
      <c r="C962" s="37" t="s">
        <v>1405</v>
      </c>
      <c r="D962" s="23" t="s">
        <v>1406</v>
      </c>
      <c r="E962" s="36" t="s">
        <v>204</v>
      </c>
      <c r="F962" s="18">
        <v>4.8600000000000003</v>
      </c>
      <c r="G962" s="19">
        <v>1.8</v>
      </c>
      <c r="H962" s="34"/>
    </row>
    <row r="963" spans="1:8" ht="24" x14ac:dyDescent="0.2">
      <c r="A963" s="12">
        <v>1</v>
      </c>
      <c r="B963" s="14" t="s">
        <v>1402</v>
      </c>
      <c r="C963" s="14" t="s">
        <v>1407</v>
      </c>
      <c r="D963" s="14" t="s">
        <v>1408</v>
      </c>
      <c r="E963" s="36" t="s">
        <v>9</v>
      </c>
      <c r="F963" s="15">
        <v>22.34</v>
      </c>
      <c r="G963" s="16">
        <v>7.335</v>
      </c>
      <c r="H963" s="34"/>
    </row>
    <row r="964" spans="1:8" x14ac:dyDescent="0.2">
      <c r="A964" s="12">
        <v>1</v>
      </c>
      <c r="B964" s="23" t="s">
        <v>1402</v>
      </c>
      <c r="C964" s="37" t="s">
        <v>1409</v>
      </c>
      <c r="D964" s="23" t="s">
        <v>1410</v>
      </c>
      <c r="E964" s="36" t="s">
        <v>204</v>
      </c>
      <c r="F964" s="18">
        <v>1.94</v>
      </c>
      <c r="G964" s="19">
        <v>3.72</v>
      </c>
      <c r="H964" s="34"/>
    </row>
    <row r="965" spans="1:8" x14ac:dyDescent="0.2">
      <c r="A965" s="12">
        <v>1</v>
      </c>
      <c r="B965" s="14" t="s">
        <v>1402</v>
      </c>
      <c r="C965" s="14" t="s">
        <v>1411</v>
      </c>
      <c r="D965" s="14" t="s">
        <v>1412</v>
      </c>
      <c r="E965" s="36" t="s">
        <v>9</v>
      </c>
      <c r="F965" s="15">
        <v>4.47</v>
      </c>
      <c r="G965" s="16">
        <v>3.15</v>
      </c>
      <c r="H965" s="34"/>
    </row>
    <row r="966" spans="1:8" ht="24" x14ac:dyDescent="0.2">
      <c r="A966" s="12">
        <v>1</v>
      </c>
      <c r="B966" s="23" t="s">
        <v>1402</v>
      </c>
      <c r="C966" s="37" t="s">
        <v>1411</v>
      </c>
      <c r="D966" s="23" t="s">
        <v>1413</v>
      </c>
      <c r="E966" s="36" t="s">
        <v>202</v>
      </c>
      <c r="F966" s="18">
        <v>5.83</v>
      </c>
      <c r="G966" s="19">
        <v>11.34</v>
      </c>
      <c r="H966" s="34"/>
    </row>
    <row r="967" spans="1:8" x14ac:dyDescent="0.2">
      <c r="A967" s="12">
        <v>1</v>
      </c>
      <c r="B967" s="23" t="s">
        <v>1402</v>
      </c>
      <c r="C967" s="37" t="s">
        <v>1411</v>
      </c>
      <c r="D967" s="23" t="s">
        <v>1414</v>
      </c>
      <c r="E967" s="36" t="s">
        <v>202</v>
      </c>
      <c r="F967" s="18">
        <v>1.65</v>
      </c>
      <c r="G967" s="19">
        <v>6.0750000000000002</v>
      </c>
      <c r="H967" s="34"/>
    </row>
    <row r="968" spans="1:8" x14ac:dyDescent="0.2">
      <c r="A968" s="12">
        <v>1</v>
      </c>
      <c r="B968" s="14" t="s">
        <v>1402</v>
      </c>
      <c r="C968" s="14" t="s">
        <v>1415</v>
      </c>
      <c r="D968" s="14" t="s">
        <v>1416</v>
      </c>
      <c r="E968" s="36" t="s">
        <v>91</v>
      </c>
      <c r="F968" s="15">
        <v>7.77</v>
      </c>
      <c r="G968" s="16">
        <v>5.55</v>
      </c>
      <c r="H968" s="34"/>
    </row>
    <row r="969" spans="1:8" x14ac:dyDescent="0.2">
      <c r="A969" s="12">
        <v>1</v>
      </c>
      <c r="B969" s="14" t="s">
        <v>1402</v>
      </c>
      <c r="C969" s="14" t="s">
        <v>1415</v>
      </c>
      <c r="D969" s="14" t="s">
        <v>1417</v>
      </c>
      <c r="E969" s="36" t="s">
        <v>9</v>
      </c>
      <c r="F969" s="20">
        <v>1.75</v>
      </c>
      <c r="G969" s="21">
        <v>2.2650000000000001</v>
      </c>
      <c r="H969" s="34"/>
    </row>
    <row r="970" spans="1:8" ht="24" x14ac:dyDescent="0.2">
      <c r="A970" s="12">
        <v>1</v>
      </c>
      <c r="B970" s="14" t="s">
        <v>1402</v>
      </c>
      <c r="C970" s="14" t="s">
        <v>1418</v>
      </c>
      <c r="D970" s="14" t="s">
        <v>1419</v>
      </c>
      <c r="E970" s="36" t="s">
        <v>91</v>
      </c>
      <c r="F970" s="20">
        <v>3.3</v>
      </c>
      <c r="G970" s="21">
        <v>6.21</v>
      </c>
      <c r="H970" s="34"/>
    </row>
    <row r="971" spans="1:8" x14ac:dyDescent="0.2">
      <c r="A971" s="12">
        <v>1</v>
      </c>
      <c r="B971" s="14" t="s">
        <v>1402</v>
      </c>
      <c r="C971" s="14" t="s">
        <v>1420</v>
      </c>
      <c r="D971" s="14" t="s">
        <v>1421</v>
      </c>
      <c r="E971" s="36" t="s">
        <v>9</v>
      </c>
      <c r="F971" s="15">
        <v>8.25</v>
      </c>
      <c r="G971" s="16">
        <v>4.8109999999999999</v>
      </c>
      <c r="H971" s="34"/>
    </row>
    <row r="972" spans="1:8" x14ac:dyDescent="0.2">
      <c r="A972" s="12">
        <v>1</v>
      </c>
      <c r="B972" s="23" t="s">
        <v>1402</v>
      </c>
      <c r="C972" s="37" t="s">
        <v>1420</v>
      </c>
      <c r="D972" s="23" t="s">
        <v>1422</v>
      </c>
      <c r="E972" s="36" t="s">
        <v>204</v>
      </c>
      <c r="F972" s="18">
        <v>3.5</v>
      </c>
      <c r="G972" s="19">
        <v>3.63</v>
      </c>
      <c r="H972" s="34"/>
    </row>
    <row r="973" spans="1:8" x14ac:dyDescent="0.2">
      <c r="A973" s="12">
        <v>1</v>
      </c>
      <c r="B973" s="14" t="s">
        <v>1402</v>
      </c>
      <c r="C973" s="14" t="s">
        <v>1423</v>
      </c>
      <c r="D973" s="14" t="s">
        <v>1424</v>
      </c>
      <c r="E973" s="36" t="s">
        <v>9</v>
      </c>
      <c r="F973" s="20">
        <v>9.42</v>
      </c>
      <c r="G973" s="21">
        <v>9.9209999999999994</v>
      </c>
      <c r="H973" s="34"/>
    </row>
    <row r="974" spans="1:8" ht="24" x14ac:dyDescent="0.2">
      <c r="A974" s="12">
        <v>1</v>
      </c>
      <c r="B974" s="23" t="s">
        <v>1402</v>
      </c>
      <c r="C974" s="37" t="s">
        <v>1423</v>
      </c>
      <c r="D974" s="23" t="s">
        <v>1425</v>
      </c>
      <c r="E974" s="36" t="s">
        <v>204</v>
      </c>
      <c r="F974" s="18">
        <v>1.94</v>
      </c>
      <c r="G974" s="19">
        <v>2.355</v>
      </c>
      <c r="H974" s="34"/>
    </row>
    <row r="975" spans="1:8" x14ac:dyDescent="0.2">
      <c r="A975" s="12">
        <v>1</v>
      </c>
      <c r="B975" s="14" t="s">
        <v>1402</v>
      </c>
      <c r="C975" s="14" t="s">
        <v>1426</v>
      </c>
      <c r="D975" s="14" t="s">
        <v>1427</v>
      </c>
      <c r="E975" s="36" t="s">
        <v>91</v>
      </c>
      <c r="F975" s="20">
        <v>9.7100000000000009</v>
      </c>
      <c r="G975" s="21">
        <v>5.2469999999999999</v>
      </c>
      <c r="H975" s="34"/>
    </row>
    <row r="976" spans="1:8" ht="24" x14ac:dyDescent="0.2">
      <c r="A976" s="12">
        <v>1</v>
      </c>
      <c r="B976" s="14" t="s">
        <v>1402</v>
      </c>
      <c r="C976" s="14" t="s">
        <v>1428</v>
      </c>
      <c r="D976" s="14" t="s">
        <v>1429</v>
      </c>
      <c r="E976" s="36" t="s">
        <v>9</v>
      </c>
      <c r="F976" s="15">
        <v>1.46</v>
      </c>
      <c r="G976" s="16">
        <v>2.34</v>
      </c>
      <c r="H976" s="34"/>
    </row>
    <row r="977" spans="1:8" x14ac:dyDescent="0.2">
      <c r="A977" s="12">
        <v>1</v>
      </c>
      <c r="B977" s="14" t="s">
        <v>1402</v>
      </c>
      <c r="C977" s="14" t="s">
        <v>1430</v>
      </c>
      <c r="D977" s="14" t="s">
        <v>1431</v>
      </c>
      <c r="E977" s="36" t="s">
        <v>9</v>
      </c>
      <c r="F977" s="20">
        <v>12.99</v>
      </c>
      <c r="G977" s="21">
        <v>5.9550000000000001</v>
      </c>
      <c r="H977" s="34"/>
    </row>
    <row r="978" spans="1:8" x14ac:dyDescent="0.2">
      <c r="A978" s="12">
        <v>1</v>
      </c>
      <c r="B978" s="23" t="s">
        <v>1402</v>
      </c>
      <c r="C978" s="37" t="s">
        <v>1432</v>
      </c>
      <c r="D978" s="23" t="s">
        <v>1433</v>
      </c>
      <c r="E978" s="36" t="s">
        <v>204</v>
      </c>
      <c r="F978" s="18">
        <v>3.88</v>
      </c>
      <c r="G978" s="19">
        <v>7.0949999999999998</v>
      </c>
      <c r="H978" s="34"/>
    </row>
    <row r="979" spans="1:8" x14ac:dyDescent="0.2">
      <c r="A979" s="12">
        <v>1</v>
      </c>
      <c r="B979" s="14" t="s">
        <v>1402</v>
      </c>
      <c r="C979" s="14" t="s">
        <v>1434</v>
      </c>
      <c r="D979" s="14" t="s">
        <v>1435</v>
      </c>
      <c r="E979" s="36" t="s">
        <v>9</v>
      </c>
      <c r="F979" s="20">
        <v>11.3</v>
      </c>
      <c r="G979" s="21">
        <v>8.5500000000000007</v>
      </c>
      <c r="H979" s="34"/>
    </row>
    <row r="980" spans="1:8" x14ac:dyDescent="0.2">
      <c r="A980" s="12">
        <v>1</v>
      </c>
      <c r="B980" s="23" t="s">
        <v>1402</v>
      </c>
      <c r="C980" s="37" t="s">
        <v>1434</v>
      </c>
      <c r="D980" s="23" t="s">
        <v>1436</v>
      </c>
      <c r="E980" s="36" t="s">
        <v>204</v>
      </c>
      <c r="F980" s="18">
        <v>1.94</v>
      </c>
      <c r="G980" s="19">
        <v>0.82499999999999996</v>
      </c>
      <c r="H980" s="34"/>
    </row>
    <row r="981" spans="1:8" x14ac:dyDescent="0.2">
      <c r="A981" s="12">
        <v>1</v>
      </c>
      <c r="B981" s="23" t="s">
        <v>1402</v>
      </c>
      <c r="C981" s="37" t="s">
        <v>1434</v>
      </c>
      <c r="D981" s="23" t="s">
        <v>1437</v>
      </c>
      <c r="E981" s="36" t="s">
        <v>204</v>
      </c>
      <c r="F981" s="18">
        <v>3.98</v>
      </c>
      <c r="G981" s="19">
        <v>7.44</v>
      </c>
      <c r="H981" s="34"/>
    </row>
    <row r="982" spans="1:8" ht="12.75" thickBot="1" x14ac:dyDescent="0.25">
      <c r="A982" s="62">
        <v>1</v>
      </c>
      <c r="B982" s="54" t="s">
        <v>1402</v>
      </c>
      <c r="C982" s="54" t="s">
        <v>1438</v>
      </c>
      <c r="D982" s="54" t="s">
        <v>1439</v>
      </c>
      <c r="E982" s="48" t="s">
        <v>9</v>
      </c>
      <c r="F982" s="77">
        <v>7.77</v>
      </c>
      <c r="G982" s="78">
        <v>2.2490000000000001</v>
      </c>
      <c r="H982" s="34"/>
    </row>
    <row r="983" spans="1:8" ht="15.75" thickBot="1" x14ac:dyDescent="0.25">
      <c r="A983" s="61">
        <f>SUM(A984:A1010)</f>
        <v>27</v>
      </c>
      <c r="B983" s="182" t="s">
        <v>2026</v>
      </c>
      <c r="C983" s="183"/>
      <c r="D983" s="183"/>
      <c r="E983" s="184"/>
      <c r="F983" s="86">
        <f>SUM(F984:F1010)</f>
        <v>268.00000000000006</v>
      </c>
      <c r="G983" s="86">
        <f>SUM(G984:G1010)</f>
        <v>205</v>
      </c>
      <c r="H983" s="34"/>
    </row>
    <row r="984" spans="1:8" x14ac:dyDescent="0.2">
      <c r="A984" s="8">
        <v>1</v>
      </c>
      <c r="B984" s="35" t="s">
        <v>1440</v>
      </c>
      <c r="C984" s="9" t="s">
        <v>1441</v>
      </c>
      <c r="D984" s="9" t="s">
        <v>1442</v>
      </c>
      <c r="E984" s="35" t="s">
        <v>9</v>
      </c>
      <c r="F984" s="67">
        <v>9.68</v>
      </c>
      <c r="G984" s="68">
        <v>11.276</v>
      </c>
      <c r="H984" s="34"/>
    </row>
    <row r="985" spans="1:8" x14ac:dyDescent="0.2">
      <c r="A985" s="12">
        <v>1</v>
      </c>
      <c r="B985" s="36" t="s">
        <v>1440</v>
      </c>
      <c r="C985" s="14" t="s">
        <v>1441</v>
      </c>
      <c r="D985" s="14" t="s">
        <v>1443</v>
      </c>
      <c r="E985" s="36" t="s">
        <v>9</v>
      </c>
      <c r="F985" s="20">
        <v>2.9</v>
      </c>
      <c r="G985" s="21">
        <v>2.411</v>
      </c>
      <c r="H985" s="34"/>
    </row>
    <row r="986" spans="1:8" x14ac:dyDescent="0.2">
      <c r="A986" s="12">
        <v>1</v>
      </c>
      <c r="B986" s="36" t="s">
        <v>1440</v>
      </c>
      <c r="C986" s="14" t="s">
        <v>1441</v>
      </c>
      <c r="D986" s="14" t="s">
        <v>1444</v>
      </c>
      <c r="E986" s="36" t="s">
        <v>91</v>
      </c>
      <c r="F986" s="20">
        <v>14.51</v>
      </c>
      <c r="G986" s="21">
        <v>8.5779999999999994</v>
      </c>
      <c r="H986" s="34"/>
    </row>
    <row r="987" spans="1:8" x14ac:dyDescent="0.2">
      <c r="A987" s="12">
        <v>1</v>
      </c>
      <c r="B987" s="36" t="s">
        <v>1440</v>
      </c>
      <c r="C987" s="14" t="s">
        <v>1441</v>
      </c>
      <c r="D987" s="14" t="s">
        <v>1445</v>
      </c>
      <c r="E987" s="36" t="s">
        <v>9</v>
      </c>
      <c r="F987" s="20">
        <v>12.58</v>
      </c>
      <c r="G987" s="21">
        <v>4.8230000000000004</v>
      </c>
      <c r="H987" s="34"/>
    </row>
    <row r="988" spans="1:8" x14ac:dyDescent="0.2">
      <c r="A988" s="12">
        <v>1</v>
      </c>
      <c r="B988" s="36" t="s">
        <v>1440</v>
      </c>
      <c r="C988" s="14" t="s">
        <v>1441</v>
      </c>
      <c r="D988" s="14" t="s">
        <v>1446</v>
      </c>
      <c r="E988" s="36" t="s">
        <v>9</v>
      </c>
      <c r="F988" s="20">
        <v>13.55</v>
      </c>
      <c r="G988" s="21">
        <v>12.352</v>
      </c>
      <c r="H988" s="34"/>
    </row>
    <row r="989" spans="1:8" x14ac:dyDescent="0.2">
      <c r="A989" s="12">
        <v>1</v>
      </c>
      <c r="B989" s="36" t="s">
        <v>1440</v>
      </c>
      <c r="C989" s="14" t="s">
        <v>1441</v>
      </c>
      <c r="D989" s="14" t="s">
        <v>1447</v>
      </c>
      <c r="E989" s="36" t="s">
        <v>9</v>
      </c>
      <c r="F989" s="20">
        <v>8.9</v>
      </c>
      <c r="G989" s="21">
        <v>4.8230000000000004</v>
      </c>
      <c r="H989" s="34"/>
    </row>
    <row r="990" spans="1:8" x14ac:dyDescent="0.2">
      <c r="A990" s="12">
        <v>1</v>
      </c>
      <c r="B990" s="36" t="s">
        <v>1440</v>
      </c>
      <c r="C990" s="14" t="s">
        <v>1441</v>
      </c>
      <c r="D990" s="14" t="s">
        <v>1448</v>
      </c>
      <c r="E990" s="36" t="s">
        <v>91</v>
      </c>
      <c r="F990" s="20">
        <v>1.55</v>
      </c>
      <c r="G990" s="21">
        <v>1.2030000000000001</v>
      </c>
      <c r="H990" s="34"/>
    </row>
    <row r="991" spans="1:8" x14ac:dyDescent="0.2">
      <c r="A991" s="12">
        <v>1</v>
      </c>
      <c r="B991" s="36" t="s">
        <v>1440</v>
      </c>
      <c r="C991" s="14" t="s">
        <v>1441</v>
      </c>
      <c r="D991" s="14" t="s">
        <v>1449</v>
      </c>
      <c r="E991" s="36" t="s">
        <v>91</v>
      </c>
      <c r="F991" s="20">
        <v>11.61</v>
      </c>
      <c r="G991" s="21">
        <v>4.8230000000000004</v>
      </c>
      <c r="H991" s="34"/>
    </row>
    <row r="992" spans="1:8" x14ac:dyDescent="0.2">
      <c r="A992" s="12">
        <v>1</v>
      </c>
      <c r="B992" s="36" t="s">
        <v>1440</v>
      </c>
      <c r="C992" s="14" t="s">
        <v>1441</v>
      </c>
      <c r="D992" s="14" t="s">
        <v>1450</v>
      </c>
      <c r="E992" s="36" t="s">
        <v>9</v>
      </c>
      <c r="F992" s="20">
        <v>8.7100000000000009</v>
      </c>
      <c r="G992" s="21">
        <v>9.9719999999999995</v>
      </c>
      <c r="H992" s="34"/>
    </row>
    <row r="993" spans="1:8" x14ac:dyDescent="0.2">
      <c r="A993" s="12">
        <v>1</v>
      </c>
      <c r="B993" s="36" t="s">
        <v>1440</v>
      </c>
      <c r="C993" s="14" t="s">
        <v>1441</v>
      </c>
      <c r="D993" s="14" t="s">
        <v>1451</v>
      </c>
      <c r="E993" s="36" t="s">
        <v>9</v>
      </c>
      <c r="F993" s="20">
        <v>9.68</v>
      </c>
      <c r="G993" s="21">
        <v>10.503</v>
      </c>
      <c r="H993" s="34"/>
    </row>
    <row r="994" spans="1:8" ht="24" x14ac:dyDescent="0.2">
      <c r="A994" s="12">
        <v>1</v>
      </c>
      <c r="B994" s="36" t="s">
        <v>1440</v>
      </c>
      <c r="C994" s="14" t="s">
        <v>1441</v>
      </c>
      <c r="D994" s="14" t="s">
        <v>1452</v>
      </c>
      <c r="E994" s="36" t="s">
        <v>91</v>
      </c>
      <c r="F994" s="20">
        <v>11.8</v>
      </c>
      <c r="G994" s="21">
        <v>6.391</v>
      </c>
      <c r="H994" s="34"/>
    </row>
    <row r="995" spans="1:8" x14ac:dyDescent="0.2">
      <c r="A995" s="12">
        <v>1</v>
      </c>
      <c r="B995" s="36" t="s">
        <v>1440</v>
      </c>
      <c r="C995" s="37" t="s">
        <v>1453</v>
      </c>
      <c r="D995" s="23" t="s">
        <v>1454</v>
      </c>
      <c r="E995" s="36" t="s">
        <v>91</v>
      </c>
      <c r="F995" s="18">
        <v>11.61</v>
      </c>
      <c r="G995" s="19">
        <v>8.32</v>
      </c>
      <c r="H995" s="34"/>
    </row>
    <row r="996" spans="1:8" x14ac:dyDescent="0.2">
      <c r="A996" s="12">
        <v>1</v>
      </c>
      <c r="B996" s="36" t="s">
        <v>1440</v>
      </c>
      <c r="C996" s="37" t="s">
        <v>1453</v>
      </c>
      <c r="D996" s="23" t="s">
        <v>1455</v>
      </c>
      <c r="E996" s="36" t="s">
        <v>9</v>
      </c>
      <c r="F996" s="18">
        <v>10.26</v>
      </c>
      <c r="G996" s="19">
        <v>8.32</v>
      </c>
      <c r="H996" s="34"/>
    </row>
    <row r="997" spans="1:8" x14ac:dyDescent="0.2">
      <c r="A997" s="12">
        <v>1</v>
      </c>
      <c r="B997" s="36" t="s">
        <v>1440</v>
      </c>
      <c r="C997" s="37" t="s">
        <v>1453</v>
      </c>
      <c r="D997" s="23" t="s">
        <v>1456</v>
      </c>
      <c r="E997" s="36" t="s">
        <v>91</v>
      </c>
      <c r="F997" s="18">
        <v>1.94</v>
      </c>
      <c r="G997" s="19">
        <v>6.0739999999999998</v>
      </c>
      <c r="H997" s="34"/>
    </row>
    <row r="998" spans="1:8" x14ac:dyDescent="0.2">
      <c r="A998" s="12">
        <v>1</v>
      </c>
      <c r="B998" s="36" t="s">
        <v>1440</v>
      </c>
      <c r="C998" s="37" t="s">
        <v>1453</v>
      </c>
      <c r="D998" s="23" t="s">
        <v>1457</v>
      </c>
      <c r="E998" s="36" t="s">
        <v>91</v>
      </c>
      <c r="F998" s="18">
        <v>2.9</v>
      </c>
      <c r="G998" s="19">
        <v>2.169</v>
      </c>
      <c r="H998" s="34"/>
    </row>
    <row r="999" spans="1:8" x14ac:dyDescent="0.2">
      <c r="A999" s="12">
        <v>1</v>
      </c>
      <c r="B999" s="36" t="s">
        <v>1440</v>
      </c>
      <c r="C999" s="37" t="s">
        <v>1453</v>
      </c>
      <c r="D999" s="23" t="s">
        <v>1458</v>
      </c>
      <c r="E999" s="36" t="s">
        <v>91</v>
      </c>
      <c r="F999" s="18">
        <v>14.51</v>
      </c>
      <c r="G999" s="19">
        <v>10.25</v>
      </c>
      <c r="H999" s="34"/>
    </row>
    <row r="1000" spans="1:8" x14ac:dyDescent="0.2">
      <c r="A1000" s="12">
        <v>1</v>
      </c>
      <c r="B1000" s="36" t="s">
        <v>1440</v>
      </c>
      <c r="C1000" s="14" t="s">
        <v>1459</v>
      </c>
      <c r="D1000" s="14" t="s">
        <v>1460</v>
      </c>
      <c r="E1000" s="36" t="s">
        <v>9</v>
      </c>
      <c r="F1000" s="20">
        <v>13.04</v>
      </c>
      <c r="G1000" s="21">
        <v>9.5190000000000001</v>
      </c>
      <c r="H1000" s="34"/>
    </row>
    <row r="1001" spans="1:8" x14ac:dyDescent="0.2">
      <c r="A1001" s="12">
        <v>1</v>
      </c>
      <c r="B1001" s="36" t="s">
        <v>1440</v>
      </c>
      <c r="C1001" s="37" t="s">
        <v>1461</v>
      </c>
      <c r="D1001" s="23" t="s">
        <v>1462</v>
      </c>
      <c r="E1001" s="36" t="s">
        <v>9</v>
      </c>
      <c r="F1001" s="18">
        <v>3.73</v>
      </c>
      <c r="G1001" s="19">
        <v>8.44</v>
      </c>
      <c r="H1001" s="34"/>
    </row>
    <row r="1002" spans="1:8" ht="24" x14ac:dyDescent="0.2">
      <c r="A1002" s="12">
        <v>1</v>
      </c>
      <c r="B1002" s="36" t="s">
        <v>1440</v>
      </c>
      <c r="C1002" s="14" t="s">
        <v>1463</v>
      </c>
      <c r="D1002" s="14" t="s">
        <v>1464</v>
      </c>
      <c r="E1002" s="36" t="s">
        <v>9</v>
      </c>
      <c r="F1002" s="20">
        <v>20.99</v>
      </c>
      <c r="G1002" s="21">
        <v>10.317</v>
      </c>
      <c r="H1002" s="34"/>
    </row>
    <row r="1003" spans="1:8" ht="24" x14ac:dyDescent="0.2">
      <c r="A1003" s="12">
        <v>1</v>
      </c>
      <c r="B1003" s="36" t="s">
        <v>1440</v>
      </c>
      <c r="C1003" s="14" t="s">
        <v>1463</v>
      </c>
      <c r="D1003" s="14" t="s">
        <v>1465</v>
      </c>
      <c r="E1003" s="36" t="s">
        <v>9</v>
      </c>
      <c r="F1003" s="20">
        <v>9.68</v>
      </c>
      <c r="G1003" s="21">
        <v>5.0919999999999996</v>
      </c>
      <c r="H1003" s="34"/>
    </row>
    <row r="1004" spans="1:8" ht="24" x14ac:dyDescent="0.2">
      <c r="A1004" s="12">
        <v>1</v>
      </c>
      <c r="B1004" s="36" t="s">
        <v>1440</v>
      </c>
      <c r="C1004" s="14" t="s">
        <v>1463</v>
      </c>
      <c r="D1004" s="14" t="s">
        <v>1466</v>
      </c>
      <c r="E1004" s="36" t="s">
        <v>9</v>
      </c>
      <c r="F1004" s="20">
        <v>5.81</v>
      </c>
      <c r="G1004" s="21">
        <v>5.306</v>
      </c>
      <c r="H1004" s="34"/>
    </row>
    <row r="1005" spans="1:8" ht="24" x14ac:dyDescent="0.2">
      <c r="A1005" s="12">
        <v>1</v>
      </c>
      <c r="B1005" s="36" t="s">
        <v>1440</v>
      </c>
      <c r="C1005" s="37" t="s">
        <v>1467</v>
      </c>
      <c r="D1005" s="23" t="s">
        <v>1468</v>
      </c>
      <c r="E1005" s="36" t="s">
        <v>91</v>
      </c>
      <c r="F1005" s="18">
        <v>8.61</v>
      </c>
      <c r="G1005" s="19">
        <v>8.32</v>
      </c>
      <c r="H1005" s="34"/>
    </row>
    <row r="1006" spans="1:8" ht="24" x14ac:dyDescent="0.2">
      <c r="A1006" s="12">
        <v>1</v>
      </c>
      <c r="B1006" s="36" t="s">
        <v>1440</v>
      </c>
      <c r="C1006" s="14" t="s">
        <v>1469</v>
      </c>
      <c r="D1006" s="14" t="s">
        <v>1470</v>
      </c>
      <c r="E1006" s="36" t="s">
        <v>91</v>
      </c>
      <c r="F1006" s="20">
        <v>11.8</v>
      </c>
      <c r="G1006" s="21">
        <v>8.32</v>
      </c>
      <c r="H1006" s="34"/>
    </row>
    <row r="1007" spans="1:8" x14ac:dyDescent="0.2">
      <c r="A1007" s="12">
        <v>1</v>
      </c>
      <c r="B1007" s="36" t="s">
        <v>1440</v>
      </c>
      <c r="C1007" s="14" t="s">
        <v>1469</v>
      </c>
      <c r="D1007" s="14" t="s">
        <v>1471</v>
      </c>
      <c r="E1007" s="36" t="s">
        <v>9</v>
      </c>
      <c r="F1007" s="20">
        <v>8.2200000000000006</v>
      </c>
      <c r="G1007" s="21">
        <v>4.6520000000000001</v>
      </c>
      <c r="H1007" s="34"/>
    </row>
    <row r="1008" spans="1:8" x14ac:dyDescent="0.2">
      <c r="A1008" s="12">
        <v>1</v>
      </c>
      <c r="B1008" s="36" t="s">
        <v>1440</v>
      </c>
      <c r="C1008" s="37" t="s">
        <v>1472</v>
      </c>
      <c r="D1008" s="23" t="s">
        <v>1473</v>
      </c>
      <c r="E1008" s="36" t="s">
        <v>9</v>
      </c>
      <c r="F1008" s="18">
        <v>11.8</v>
      </c>
      <c r="G1008" s="19">
        <v>8.32</v>
      </c>
      <c r="H1008" s="34"/>
    </row>
    <row r="1009" spans="1:8" x14ac:dyDescent="0.2">
      <c r="A1009" s="12">
        <v>1</v>
      </c>
      <c r="B1009" s="36" t="s">
        <v>1440</v>
      </c>
      <c r="C1009" s="14" t="s">
        <v>1474</v>
      </c>
      <c r="D1009" s="14" t="s">
        <v>1475</v>
      </c>
      <c r="E1009" s="36" t="s">
        <v>9</v>
      </c>
      <c r="F1009" s="20">
        <v>18.440000000000001</v>
      </c>
      <c r="G1009" s="21">
        <v>10.808</v>
      </c>
      <c r="H1009" s="34"/>
    </row>
    <row r="1010" spans="1:8" ht="12.75" thickBot="1" x14ac:dyDescent="0.25">
      <c r="A1010" s="62">
        <v>1</v>
      </c>
      <c r="B1010" s="48" t="s">
        <v>1440</v>
      </c>
      <c r="C1010" s="54" t="s">
        <v>1476</v>
      </c>
      <c r="D1010" s="54" t="s">
        <v>1477</v>
      </c>
      <c r="E1010" s="48" t="s">
        <v>9</v>
      </c>
      <c r="F1010" s="73">
        <v>9.19</v>
      </c>
      <c r="G1010" s="74">
        <v>13.618</v>
      </c>
      <c r="H1010" s="34"/>
    </row>
    <row r="1011" spans="1:8" ht="15.75" thickBot="1" x14ac:dyDescent="0.25">
      <c r="A1011" s="45">
        <f>SUM(A1012:A1080)</f>
        <v>69</v>
      </c>
      <c r="B1011" s="188" t="s">
        <v>2028</v>
      </c>
      <c r="C1011" s="189"/>
      <c r="D1011" s="189"/>
      <c r="E1011" s="190"/>
      <c r="F1011" s="83">
        <f>SUM(F1012:F1080)</f>
        <v>148.99999999999994</v>
      </c>
      <c r="G1011" s="83">
        <f>SUM(G1012:G1080)</f>
        <v>114.99700000000003</v>
      </c>
      <c r="H1011" s="34"/>
    </row>
    <row r="1012" spans="1:8" x14ac:dyDescent="0.2">
      <c r="A1012" s="8">
        <v>1</v>
      </c>
      <c r="B1012" s="9" t="s">
        <v>1478</v>
      </c>
      <c r="C1012" s="9" t="s">
        <v>1479</v>
      </c>
      <c r="D1012" s="9" t="s">
        <v>1480</v>
      </c>
      <c r="E1012" s="35" t="s">
        <v>9</v>
      </c>
      <c r="F1012" s="67">
        <v>3.87</v>
      </c>
      <c r="G1012" s="68">
        <v>7.4749999999999996</v>
      </c>
      <c r="H1012" s="34"/>
    </row>
    <row r="1013" spans="1:8" ht="24" x14ac:dyDescent="0.2">
      <c r="A1013" s="12">
        <v>1</v>
      </c>
      <c r="B1013" s="23" t="s">
        <v>1478</v>
      </c>
      <c r="C1013" s="37" t="s">
        <v>1481</v>
      </c>
      <c r="D1013" s="23" t="s">
        <v>1482</v>
      </c>
      <c r="E1013" s="36" t="s">
        <v>9</v>
      </c>
      <c r="F1013" s="18">
        <v>1.1599999999999999</v>
      </c>
      <c r="G1013" s="19">
        <v>0.498</v>
      </c>
      <c r="H1013" s="34"/>
    </row>
    <row r="1014" spans="1:8" ht="24" x14ac:dyDescent="0.2">
      <c r="A1014" s="12">
        <v>1</v>
      </c>
      <c r="B1014" s="23" t="s">
        <v>1478</v>
      </c>
      <c r="C1014" s="37" t="s">
        <v>1481</v>
      </c>
      <c r="D1014" s="23" t="s">
        <v>1483</v>
      </c>
      <c r="E1014" s="36" t="s">
        <v>9</v>
      </c>
      <c r="F1014" s="18">
        <v>1.64</v>
      </c>
      <c r="G1014" s="19">
        <v>0.39300000000000002</v>
      </c>
      <c r="H1014" s="34"/>
    </row>
    <row r="1015" spans="1:8" x14ac:dyDescent="0.2">
      <c r="A1015" s="12">
        <v>1</v>
      </c>
      <c r="B1015" s="23" t="s">
        <v>1478</v>
      </c>
      <c r="C1015" s="37" t="s">
        <v>1481</v>
      </c>
      <c r="D1015" s="23" t="s">
        <v>1484</v>
      </c>
      <c r="E1015" s="36" t="s">
        <v>9</v>
      </c>
      <c r="F1015" s="18">
        <v>1.54</v>
      </c>
      <c r="G1015" s="19">
        <v>0.42199999999999999</v>
      </c>
      <c r="H1015" s="34"/>
    </row>
    <row r="1016" spans="1:8" ht="24" x14ac:dyDescent="0.2">
      <c r="A1016" s="12">
        <v>1</v>
      </c>
      <c r="B1016" s="23" t="s">
        <v>1478</v>
      </c>
      <c r="C1016" s="37" t="s">
        <v>1479</v>
      </c>
      <c r="D1016" s="23" t="s">
        <v>1485</v>
      </c>
      <c r="E1016" s="36" t="s">
        <v>9</v>
      </c>
      <c r="F1016" s="18">
        <v>3.29</v>
      </c>
      <c r="G1016" s="19">
        <v>7.4749999999999996</v>
      </c>
      <c r="H1016" s="34"/>
    </row>
    <row r="1017" spans="1:8" ht="24" x14ac:dyDescent="0.2">
      <c r="A1017" s="12">
        <v>1</v>
      </c>
      <c r="B1017" s="23" t="s">
        <v>1478</v>
      </c>
      <c r="C1017" s="37" t="s">
        <v>1481</v>
      </c>
      <c r="D1017" s="23" t="s">
        <v>1486</v>
      </c>
      <c r="E1017" s="36" t="s">
        <v>9</v>
      </c>
      <c r="F1017" s="18">
        <v>1.72</v>
      </c>
      <c r="G1017" s="19">
        <v>0.66100000000000003</v>
      </c>
      <c r="H1017" s="34"/>
    </row>
    <row r="1018" spans="1:8" ht="24" x14ac:dyDescent="0.2">
      <c r="A1018" s="12">
        <v>1</v>
      </c>
      <c r="B1018" s="23" t="s">
        <v>1478</v>
      </c>
      <c r="C1018" s="37" t="s">
        <v>1481</v>
      </c>
      <c r="D1018" s="23" t="s">
        <v>1487</v>
      </c>
      <c r="E1018" s="36" t="s">
        <v>9</v>
      </c>
      <c r="F1018" s="18">
        <v>3.29</v>
      </c>
      <c r="G1018" s="19">
        <v>7.4749999999999996</v>
      </c>
      <c r="H1018" s="34"/>
    </row>
    <row r="1019" spans="1:8" ht="24" x14ac:dyDescent="0.2">
      <c r="A1019" s="12">
        <v>1</v>
      </c>
      <c r="B1019" s="23" t="s">
        <v>1478</v>
      </c>
      <c r="C1019" s="37" t="s">
        <v>1481</v>
      </c>
      <c r="D1019" s="23" t="s">
        <v>1488</v>
      </c>
      <c r="E1019" s="36" t="s">
        <v>9</v>
      </c>
      <c r="F1019" s="18">
        <v>1.72</v>
      </c>
      <c r="G1019" s="19">
        <v>0.48899999999999999</v>
      </c>
      <c r="H1019" s="34"/>
    </row>
    <row r="1020" spans="1:8" x14ac:dyDescent="0.2">
      <c r="A1020" s="12">
        <v>1</v>
      </c>
      <c r="B1020" s="23" t="s">
        <v>1478</v>
      </c>
      <c r="C1020" s="37" t="s">
        <v>1481</v>
      </c>
      <c r="D1020" s="23" t="s">
        <v>1489</v>
      </c>
      <c r="E1020" s="36" t="s">
        <v>9</v>
      </c>
      <c r="F1020" s="18">
        <v>1.51</v>
      </c>
      <c r="G1020" s="19">
        <v>0.43099999999999999</v>
      </c>
      <c r="H1020" s="34"/>
    </row>
    <row r="1021" spans="1:8" x14ac:dyDescent="0.2">
      <c r="A1021" s="12">
        <v>1</v>
      </c>
      <c r="B1021" s="23" t="s">
        <v>1478</v>
      </c>
      <c r="C1021" s="37" t="s">
        <v>1481</v>
      </c>
      <c r="D1021" s="23" t="s">
        <v>1490</v>
      </c>
      <c r="E1021" s="36" t="s">
        <v>9</v>
      </c>
      <c r="F1021" s="18">
        <v>1.72</v>
      </c>
      <c r="G1021" s="19">
        <v>0.47</v>
      </c>
      <c r="H1021" s="34"/>
    </row>
    <row r="1022" spans="1:8" x14ac:dyDescent="0.2">
      <c r="A1022" s="12">
        <v>1</v>
      </c>
      <c r="B1022" s="23" t="s">
        <v>1478</v>
      </c>
      <c r="C1022" s="37" t="s">
        <v>1491</v>
      </c>
      <c r="D1022" s="23" t="s">
        <v>1492</v>
      </c>
      <c r="E1022" s="36" t="s">
        <v>9</v>
      </c>
      <c r="F1022" s="18">
        <v>1.94</v>
      </c>
      <c r="G1022" s="19">
        <v>5.3949999999999996</v>
      </c>
      <c r="H1022" s="34"/>
    </row>
    <row r="1023" spans="1:8" x14ac:dyDescent="0.2">
      <c r="A1023" s="12">
        <v>1</v>
      </c>
      <c r="B1023" s="23" t="s">
        <v>1478</v>
      </c>
      <c r="C1023" s="37" t="s">
        <v>1493</v>
      </c>
      <c r="D1023" s="23" t="s">
        <v>1494</v>
      </c>
      <c r="E1023" s="36" t="s">
        <v>9</v>
      </c>
      <c r="F1023" s="18">
        <v>1.72</v>
      </c>
      <c r="G1023" s="19">
        <v>1.84</v>
      </c>
      <c r="H1023" s="34"/>
    </row>
    <row r="1024" spans="1:8" ht="24" x14ac:dyDescent="0.2">
      <c r="A1024" s="12">
        <v>1</v>
      </c>
      <c r="B1024" s="23" t="s">
        <v>1478</v>
      </c>
      <c r="C1024" s="37" t="s">
        <v>1493</v>
      </c>
      <c r="D1024" s="23" t="s">
        <v>1495</v>
      </c>
      <c r="E1024" s="36" t="s">
        <v>9</v>
      </c>
      <c r="F1024" s="18">
        <v>1.1599999999999999</v>
      </c>
      <c r="G1024" s="19">
        <v>0.441</v>
      </c>
      <c r="H1024" s="34"/>
    </row>
    <row r="1025" spans="1:8" x14ac:dyDescent="0.2">
      <c r="A1025" s="12">
        <v>1</v>
      </c>
      <c r="B1025" s="23" t="s">
        <v>1478</v>
      </c>
      <c r="C1025" s="37" t="s">
        <v>1493</v>
      </c>
      <c r="D1025" s="23" t="s">
        <v>1496</v>
      </c>
      <c r="E1025" s="36" t="s">
        <v>9</v>
      </c>
      <c r="F1025" s="18">
        <v>1.51</v>
      </c>
      <c r="G1025" s="19">
        <v>0.41199999999999998</v>
      </c>
      <c r="H1025" s="34"/>
    </row>
    <row r="1026" spans="1:8" ht="24" x14ac:dyDescent="0.2">
      <c r="A1026" s="12">
        <v>1</v>
      </c>
      <c r="B1026" s="23" t="s">
        <v>1478</v>
      </c>
      <c r="C1026" s="37" t="s">
        <v>1493</v>
      </c>
      <c r="D1026" s="23" t="s">
        <v>1497</v>
      </c>
      <c r="E1026" s="36" t="s">
        <v>9</v>
      </c>
      <c r="F1026" s="18">
        <v>2.52</v>
      </c>
      <c r="G1026" s="19">
        <v>0.39300000000000002</v>
      </c>
      <c r="H1026" s="34"/>
    </row>
    <row r="1027" spans="1:8" ht="24" x14ac:dyDescent="0.2">
      <c r="A1027" s="12">
        <v>1</v>
      </c>
      <c r="B1027" s="23" t="s">
        <v>1478</v>
      </c>
      <c r="C1027" s="37" t="s">
        <v>1498</v>
      </c>
      <c r="D1027" s="23" t="s">
        <v>1499</v>
      </c>
      <c r="E1027" s="36" t="s">
        <v>9</v>
      </c>
      <c r="F1027" s="18">
        <v>3.19</v>
      </c>
      <c r="G1027" s="19">
        <v>0.72799999999999998</v>
      </c>
      <c r="H1027" s="34"/>
    </row>
    <row r="1028" spans="1:8" ht="24" x14ac:dyDescent="0.2">
      <c r="A1028" s="12">
        <v>1</v>
      </c>
      <c r="B1028" s="23" t="s">
        <v>1478</v>
      </c>
      <c r="C1028" s="37" t="s">
        <v>1498</v>
      </c>
      <c r="D1028" s="23" t="s">
        <v>1500</v>
      </c>
      <c r="E1028" s="36" t="s">
        <v>9</v>
      </c>
      <c r="F1028" s="18">
        <v>1.72</v>
      </c>
      <c r="G1028" s="19">
        <v>0.50800000000000001</v>
      </c>
      <c r="H1028" s="34"/>
    </row>
    <row r="1029" spans="1:8" ht="24" x14ac:dyDescent="0.2">
      <c r="A1029" s="12">
        <v>1</v>
      </c>
      <c r="B1029" s="23" t="s">
        <v>1478</v>
      </c>
      <c r="C1029" s="37" t="s">
        <v>1498</v>
      </c>
      <c r="D1029" s="23" t="s">
        <v>1501</v>
      </c>
      <c r="E1029" s="36" t="s">
        <v>9</v>
      </c>
      <c r="F1029" s="18">
        <v>1.1599999999999999</v>
      </c>
      <c r="G1029" s="19">
        <v>0.47</v>
      </c>
      <c r="H1029" s="34"/>
    </row>
    <row r="1030" spans="1:8" x14ac:dyDescent="0.2">
      <c r="A1030" s="12">
        <v>1</v>
      </c>
      <c r="B1030" s="23" t="s">
        <v>1478</v>
      </c>
      <c r="C1030" s="37" t="s">
        <v>1502</v>
      </c>
      <c r="D1030" s="23" t="s">
        <v>1503</v>
      </c>
      <c r="E1030" s="36" t="s">
        <v>9</v>
      </c>
      <c r="F1030" s="18">
        <v>1.1599999999999999</v>
      </c>
      <c r="G1030" s="19">
        <v>0.47</v>
      </c>
      <c r="H1030" s="34"/>
    </row>
    <row r="1031" spans="1:8" x14ac:dyDescent="0.2">
      <c r="A1031" s="12">
        <v>1</v>
      </c>
      <c r="B1031" s="23" t="s">
        <v>1478</v>
      </c>
      <c r="C1031" s="37" t="s">
        <v>1502</v>
      </c>
      <c r="D1031" s="23" t="s">
        <v>1504</v>
      </c>
      <c r="E1031" s="36" t="s">
        <v>9</v>
      </c>
      <c r="F1031" s="18">
        <v>0.97</v>
      </c>
      <c r="G1031" s="19">
        <v>0.441</v>
      </c>
      <c r="H1031" s="34"/>
    </row>
    <row r="1032" spans="1:8" x14ac:dyDescent="0.2">
      <c r="A1032" s="12">
        <v>1</v>
      </c>
      <c r="B1032" s="23" t="s">
        <v>1478</v>
      </c>
      <c r="C1032" s="37" t="s">
        <v>1502</v>
      </c>
      <c r="D1032" s="23" t="s">
        <v>1505</v>
      </c>
      <c r="E1032" s="36" t="s">
        <v>9</v>
      </c>
      <c r="F1032" s="18">
        <v>1.51</v>
      </c>
      <c r="G1032" s="19">
        <v>0.47899999999999998</v>
      </c>
      <c r="H1032" s="34"/>
    </row>
    <row r="1033" spans="1:8" x14ac:dyDescent="0.2">
      <c r="A1033" s="12">
        <v>1</v>
      </c>
      <c r="B1033" s="23" t="s">
        <v>1478</v>
      </c>
      <c r="C1033" s="37" t="s">
        <v>1506</v>
      </c>
      <c r="D1033" s="23" t="s">
        <v>1507</v>
      </c>
      <c r="E1033" s="36" t="s">
        <v>9</v>
      </c>
      <c r="F1033" s="18">
        <v>1.72</v>
      </c>
      <c r="G1033" s="19">
        <v>0.68</v>
      </c>
      <c r="H1033" s="34"/>
    </row>
    <row r="1034" spans="1:8" ht="24" x14ac:dyDescent="0.2">
      <c r="A1034" s="12">
        <v>1</v>
      </c>
      <c r="B1034" s="23" t="s">
        <v>1478</v>
      </c>
      <c r="C1034" s="37" t="s">
        <v>1508</v>
      </c>
      <c r="D1034" s="23" t="s">
        <v>1509</v>
      </c>
      <c r="E1034" s="36" t="s">
        <v>9</v>
      </c>
      <c r="F1034" s="18">
        <v>6.29</v>
      </c>
      <c r="G1034" s="19">
        <v>7.3979999999999997</v>
      </c>
      <c r="H1034" s="34"/>
    </row>
    <row r="1035" spans="1:8" ht="24" x14ac:dyDescent="0.2">
      <c r="A1035" s="12">
        <v>1</v>
      </c>
      <c r="B1035" s="23" t="s">
        <v>1478</v>
      </c>
      <c r="C1035" s="37" t="s">
        <v>1508</v>
      </c>
      <c r="D1035" s="23" t="s">
        <v>1510</v>
      </c>
      <c r="E1035" s="36" t="s">
        <v>9</v>
      </c>
      <c r="F1035" s="18">
        <v>0.97</v>
      </c>
      <c r="G1035" s="19">
        <v>0.42199999999999999</v>
      </c>
      <c r="H1035" s="34"/>
    </row>
    <row r="1036" spans="1:8" ht="24" x14ac:dyDescent="0.2">
      <c r="A1036" s="12">
        <v>1</v>
      </c>
      <c r="B1036" s="23" t="s">
        <v>1478</v>
      </c>
      <c r="C1036" s="37" t="s">
        <v>1508</v>
      </c>
      <c r="D1036" s="23" t="s">
        <v>1511</v>
      </c>
      <c r="E1036" s="36" t="s">
        <v>9</v>
      </c>
      <c r="F1036" s="18">
        <v>2.0499999999999998</v>
      </c>
      <c r="G1036" s="19">
        <v>0.46</v>
      </c>
      <c r="H1036" s="34"/>
    </row>
    <row r="1037" spans="1:8" x14ac:dyDescent="0.2">
      <c r="A1037" s="12">
        <v>1</v>
      </c>
      <c r="B1037" s="23" t="s">
        <v>1478</v>
      </c>
      <c r="C1037" s="37" t="s">
        <v>1512</v>
      </c>
      <c r="D1037" s="23" t="s">
        <v>1513</v>
      </c>
      <c r="E1037" s="36" t="s">
        <v>9</v>
      </c>
      <c r="F1037" s="18">
        <v>3.1</v>
      </c>
      <c r="G1037" s="19">
        <v>2.6829999999999998</v>
      </c>
      <c r="H1037" s="34"/>
    </row>
    <row r="1038" spans="1:8" x14ac:dyDescent="0.2">
      <c r="A1038" s="12">
        <v>1</v>
      </c>
      <c r="B1038" s="23" t="s">
        <v>1478</v>
      </c>
      <c r="C1038" s="37" t="s">
        <v>1512</v>
      </c>
      <c r="D1038" s="23" t="s">
        <v>1514</v>
      </c>
      <c r="E1038" s="36" t="s">
        <v>9</v>
      </c>
      <c r="F1038" s="18">
        <v>3.39</v>
      </c>
      <c r="G1038" s="19">
        <v>7.4749999999999996</v>
      </c>
      <c r="H1038" s="34"/>
    </row>
    <row r="1039" spans="1:8" ht="24" x14ac:dyDescent="0.2">
      <c r="A1039" s="12">
        <v>1</v>
      </c>
      <c r="B1039" s="23" t="s">
        <v>1478</v>
      </c>
      <c r="C1039" s="37" t="s">
        <v>1508</v>
      </c>
      <c r="D1039" s="23" t="s">
        <v>1515</v>
      </c>
      <c r="E1039" s="36" t="s">
        <v>9</v>
      </c>
      <c r="F1039" s="18">
        <v>3.19</v>
      </c>
      <c r="G1039" s="19">
        <v>1.246</v>
      </c>
      <c r="H1039" s="34"/>
    </row>
    <row r="1040" spans="1:8" ht="24" x14ac:dyDescent="0.2">
      <c r="A1040" s="12">
        <v>1</v>
      </c>
      <c r="B1040" s="23" t="s">
        <v>1478</v>
      </c>
      <c r="C1040" s="37" t="s">
        <v>1508</v>
      </c>
      <c r="D1040" s="23" t="s">
        <v>1516</v>
      </c>
      <c r="E1040" s="36" t="s">
        <v>9</v>
      </c>
      <c r="F1040" s="18">
        <v>1.72</v>
      </c>
      <c r="G1040" s="19">
        <v>0.40200000000000002</v>
      </c>
      <c r="H1040" s="34"/>
    </row>
    <row r="1041" spans="1:8" x14ac:dyDescent="0.2">
      <c r="A1041" s="12">
        <v>1</v>
      </c>
      <c r="B1041" s="23" t="s">
        <v>1478</v>
      </c>
      <c r="C1041" s="37" t="s">
        <v>1508</v>
      </c>
      <c r="D1041" s="23" t="s">
        <v>1517</v>
      </c>
      <c r="E1041" s="36" t="s">
        <v>9</v>
      </c>
      <c r="F1041" s="18">
        <v>0.97</v>
      </c>
      <c r="G1041" s="19">
        <v>0.43099999999999999</v>
      </c>
      <c r="H1041" s="34"/>
    </row>
    <row r="1042" spans="1:8" x14ac:dyDescent="0.2">
      <c r="A1042" s="12">
        <v>1</v>
      </c>
      <c r="B1042" s="23" t="s">
        <v>1478</v>
      </c>
      <c r="C1042" s="37" t="s">
        <v>1508</v>
      </c>
      <c r="D1042" s="23" t="s">
        <v>1518</v>
      </c>
      <c r="E1042" s="36" t="s">
        <v>9</v>
      </c>
      <c r="F1042" s="18">
        <v>1.1599999999999999</v>
      </c>
      <c r="G1042" s="19">
        <v>0.41199999999999998</v>
      </c>
      <c r="H1042" s="34"/>
    </row>
    <row r="1043" spans="1:8" x14ac:dyDescent="0.2">
      <c r="A1043" s="12">
        <v>1</v>
      </c>
      <c r="B1043" s="23" t="s">
        <v>1478</v>
      </c>
      <c r="C1043" s="37" t="s">
        <v>1508</v>
      </c>
      <c r="D1043" s="23" t="s">
        <v>1519</v>
      </c>
      <c r="E1043" s="36" t="s">
        <v>9</v>
      </c>
      <c r="F1043" s="18">
        <v>3.19</v>
      </c>
      <c r="G1043" s="19">
        <v>0.57499999999999996</v>
      </c>
      <c r="H1043" s="34"/>
    </row>
    <row r="1044" spans="1:8" x14ac:dyDescent="0.2">
      <c r="A1044" s="12">
        <v>1</v>
      </c>
      <c r="B1044" s="23" t="s">
        <v>1478</v>
      </c>
      <c r="C1044" s="37" t="s">
        <v>1508</v>
      </c>
      <c r="D1044" s="23" t="s">
        <v>1520</v>
      </c>
      <c r="E1044" s="36" t="s">
        <v>9</v>
      </c>
      <c r="F1044" s="18">
        <v>2.0499999999999998</v>
      </c>
      <c r="G1044" s="19">
        <v>0.43099999999999999</v>
      </c>
      <c r="H1044" s="34"/>
    </row>
    <row r="1045" spans="1:8" ht="24" x14ac:dyDescent="0.2">
      <c r="A1045" s="12">
        <v>1</v>
      </c>
      <c r="B1045" s="23" t="s">
        <v>1478</v>
      </c>
      <c r="C1045" s="37" t="s">
        <v>1508</v>
      </c>
      <c r="D1045" s="23" t="s">
        <v>1521</v>
      </c>
      <c r="E1045" s="36" t="s">
        <v>9</v>
      </c>
      <c r="F1045" s="18">
        <v>1.72</v>
      </c>
      <c r="G1045" s="19">
        <v>0.95799999999999996</v>
      </c>
      <c r="H1045" s="34"/>
    </row>
    <row r="1046" spans="1:8" x14ac:dyDescent="0.2">
      <c r="A1046" s="12">
        <v>1</v>
      </c>
      <c r="B1046" s="14" t="s">
        <v>1478</v>
      </c>
      <c r="C1046" s="14" t="s">
        <v>1522</v>
      </c>
      <c r="D1046" s="14" t="s">
        <v>1523</v>
      </c>
      <c r="E1046" s="36" t="s">
        <v>9</v>
      </c>
      <c r="F1046" s="20">
        <v>1.72</v>
      </c>
      <c r="G1046" s="21">
        <v>7.4749999999999996</v>
      </c>
      <c r="H1046" s="34"/>
    </row>
    <row r="1047" spans="1:8" ht="24" x14ac:dyDescent="0.2">
      <c r="A1047" s="12">
        <v>1</v>
      </c>
      <c r="B1047" s="14" t="s">
        <v>1478</v>
      </c>
      <c r="C1047" s="14" t="s">
        <v>1522</v>
      </c>
      <c r="D1047" s="14" t="s">
        <v>1524</v>
      </c>
      <c r="E1047" s="36" t="s">
        <v>9</v>
      </c>
      <c r="F1047" s="20">
        <v>2.9</v>
      </c>
      <c r="G1047" s="21">
        <v>9.484</v>
      </c>
      <c r="H1047" s="34"/>
    </row>
    <row r="1048" spans="1:8" x14ac:dyDescent="0.2">
      <c r="A1048" s="12">
        <v>1</v>
      </c>
      <c r="B1048" s="23" t="s">
        <v>1478</v>
      </c>
      <c r="C1048" s="37" t="s">
        <v>1525</v>
      </c>
      <c r="D1048" s="23" t="s">
        <v>1526</v>
      </c>
      <c r="E1048" s="36" t="s">
        <v>9</v>
      </c>
      <c r="F1048" s="18">
        <v>2.0499999999999998</v>
      </c>
      <c r="G1048" s="19">
        <v>0.45</v>
      </c>
      <c r="H1048" s="34"/>
    </row>
    <row r="1049" spans="1:8" x14ac:dyDescent="0.2">
      <c r="A1049" s="12">
        <v>1</v>
      </c>
      <c r="B1049" s="23" t="s">
        <v>1478</v>
      </c>
      <c r="C1049" s="37" t="s">
        <v>1525</v>
      </c>
      <c r="D1049" s="23" t="s">
        <v>1527</v>
      </c>
      <c r="E1049" s="36" t="s">
        <v>9</v>
      </c>
      <c r="F1049" s="18">
        <v>1.72</v>
      </c>
      <c r="G1049" s="19">
        <v>0.67100000000000004</v>
      </c>
      <c r="H1049" s="34"/>
    </row>
    <row r="1050" spans="1:8" ht="24" x14ac:dyDescent="0.2">
      <c r="A1050" s="12">
        <v>1</v>
      </c>
      <c r="B1050" s="23" t="s">
        <v>1478</v>
      </c>
      <c r="C1050" s="37" t="s">
        <v>1525</v>
      </c>
      <c r="D1050" s="23" t="s">
        <v>1528</v>
      </c>
      <c r="E1050" s="36" t="s">
        <v>9</v>
      </c>
      <c r="F1050" s="18">
        <v>1.51</v>
      </c>
      <c r="G1050" s="19">
        <v>0.41199999999999998</v>
      </c>
      <c r="H1050" s="34"/>
    </row>
    <row r="1051" spans="1:8" ht="24" x14ac:dyDescent="0.2">
      <c r="A1051" s="12">
        <v>1</v>
      </c>
      <c r="B1051" s="23" t="s">
        <v>1478</v>
      </c>
      <c r="C1051" s="37" t="s">
        <v>1525</v>
      </c>
      <c r="D1051" s="23" t="s">
        <v>1529</v>
      </c>
      <c r="E1051" s="36" t="s">
        <v>9</v>
      </c>
      <c r="F1051" s="18">
        <v>1.1599999999999999</v>
      </c>
      <c r="G1051" s="19">
        <v>0.45</v>
      </c>
      <c r="H1051" s="34"/>
    </row>
    <row r="1052" spans="1:8" x14ac:dyDescent="0.2">
      <c r="A1052" s="12">
        <v>1</v>
      </c>
      <c r="B1052" s="23" t="s">
        <v>1478</v>
      </c>
      <c r="C1052" s="37" t="s">
        <v>1530</v>
      </c>
      <c r="D1052" s="23" t="s">
        <v>1531</v>
      </c>
      <c r="E1052" s="36" t="s">
        <v>9</v>
      </c>
      <c r="F1052" s="18">
        <v>1.1599999999999999</v>
      </c>
      <c r="G1052" s="19">
        <v>0.441</v>
      </c>
      <c r="H1052" s="34"/>
    </row>
    <row r="1053" spans="1:8" x14ac:dyDescent="0.2">
      <c r="A1053" s="12">
        <v>1</v>
      </c>
      <c r="B1053" s="23" t="s">
        <v>1478</v>
      </c>
      <c r="C1053" s="37" t="s">
        <v>1530</v>
      </c>
      <c r="D1053" s="23" t="s">
        <v>1532</v>
      </c>
      <c r="E1053" s="36" t="s">
        <v>9</v>
      </c>
      <c r="F1053" s="18">
        <v>1.72</v>
      </c>
      <c r="G1053" s="19">
        <v>0.45</v>
      </c>
      <c r="H1053" s="34"/>
    </row>
    <row r="1054" spans="1:8" ht="24" x14ac:dyDescent="0.2">
      <c r="A1054" s="12">
        <v>1</v>
      </c>
      <c r="B1054" s="14" t="s">
        <v>1478</v>
      </c>
      <c r="C1054" s="14" t="s">
        <v>1533</v>
      </c>
      <c r="D1054" s="14" t="s">
        <v>1534</v>
      </c>
      <c r="E1054" s="36" t="s">
        <v>9</v>
      </c>
      <c r="F1054" s="20">
        <v>1.72</v>
      </c>
      <c r="G1054" s="21">
        <v>5.95</v>
      </c>
      <c r="H1054" s="34"/>
    </row>
    <row r="1055" spans="1:8" ht="24" x14ac:dyDescent="0.2">
      <c r="A1055" s="12">
        <v>1</v>
      </c>
      <c r="B1055" s="23" t="s">
        <v>1478</v>
      </c>
      <c r="C1055" s="37" t="s">
        <v>1535</v>
      </c>
      <c r="D1055" s="23" t="s">
        <v>1536</v>
      </c>
      <c r="E1055" s="36" t="s">
        <v>9</v>
      </c>
      <c r="F1055" s="18">
        <v>2.0499999999999998</v>
      </c>
      <c r="G1055" s="19">
        <v>0.441</v>
      </c>
      <c r="H1055" s="34"/>
    </row>
    <row r="1056" spans="1:8" ht="24" x14ac:dyDescent="0.2">
      <c r="A1056" s="12">
        <v>1</v>
      </c>
      <c r="B1056" s="23" t="s">
        <v>1478</v>
      </c>
      <c r="C1056" s="37" t="s">
        <v>1535</v>
      </c>
      <c r="D1056" s="23" t="s">
        <v>1537</v>
      </c>
      <c r="E1056" s="36" t="s">
        <v>9</v>
      </c>
      <c r="F1056" s="18">
        <v>1.72</v>
      </c>
      <c r="G1056" s="19">
        <v>0.46</v>
      </c>
      <c r="H1056" s="34"/>
    </row>
    <row r="1057" spans="1:8" ht="24" x14ac:dyDescent="0.2">
      <c r="A1057" s="12">
        <v>1</v>
      </c>
      <c r="B1057" s="23" t="s">
        <v>1478</v>
      </c>
      <c r="C1057" s="37" t="s">
        <v>1535</v>
      </c>
      <c r="D1057" s="23" t="s">
        <v>1538</v>
      </c>
      <c r="E1057" s="36" t="s">
        <v>9</v>
      </c>
      <c r="F1057" s="18">
        <v>1.1599999999999999</v>
      </c>
      <c r="G1057" s="19">
        <v>0.45</v>
      </c>
      <c r="H1057" s="34"/>
    </row>
    <row r="1058" spans="1:8" x14ac:dyDescent="0.2">
      <c r="A1058" s="12">
        <v>1</v>
      </c>
      <c r="B1058" s="23" t="s">
        <v>1478</v>
      </c>
      <c r="C1058" s="37" t="s">
        <v>1535</v>
      </c>
      <c r="D1058" s="23" t="s">
        <v>1539</v>
      </c>
      <c r="E1058" s="36" t="s">
        <v>9</v>
      </c>
      <c r="F1058" s="18">
        <v>1.72</v>
      </c>
      <c r="G1058" s="19">
        <v>0.54600000000000004</v>
      </c>
      <c r="H1058" s="34"/>
    </row>
    <row r="1059" spans="1:8" ht="24" x14ac:dyDescent="0.2">
      <c r="A1059" s="12">
        <v>1</v>
      </c>
      <c r="B1059" s="23" t="s">
        <v>1478</v>
      </c>
      <c r="C1059" s="37" t="s">
        <v>1535</v>
      </c>
      <c r="D1059" s="23" t="s">
        <v>1540</v>
      </c>
      <c r="E1059" s="36" t="s">
        <v>9</v>
      </c>
      <c r="F1059" s="18">
        <v>1.72</v>
      </c>
      <c r="G1059" s="19">
        <v>0.51700000000000002</v>
      </c>
      <c r="H1059" s="34"/>
    </row>
    <row r="1060" spans="1:8" x14ac:dyDescent="0.2">
      <c r="A1060" s="12">
        <v>1</v>
      </c>
      <c r="B1060" s="23" t="s">
        <v>1478</v>
      </c>
      <c r="C1060" s="37" t="s">
        <v>1535</v>
      </c>
      <c r="D1060" s="23" t="s">
        <v>1541</v>
      </c>
      <c r="E1060" s="36" t="s">
        <v>9</v>
      </c>
      <c r="F1060" s="18">
        <v>4.55</v>
      </c>
      <c r="G1060" s="19">
        <v>0.41199999999999998</v>
      </c>
      <c r="H1060" s="34"/>
    </row>
    <row r="1061" spans="1:8" x14ac:dyDescent="0.2">
      <c r="A1061" s="12">
        <v>1</v>
      </c>
      <c r="B1061" s="23" t="s">
        <v>1478</v>
      </c>
      <c r="C1061" s="37" t="s">
        <v>1535</v>
      </c>
      <c r="D1061" s="23" t="s">
        <v>1542</v>
      </c>
      <c r="E1061" s="36" t="s">
        <v>9</v>
      </c>
      <c r="F1061" s="18">
        <v>6.29</v>
      </c>
      <c r="G1061" s="19">
        <v>6.7560000000000002</v>
      </c>
      <c r="H1061" s="34"/>
    </row>
    <row r="1062" spans="1:8" x14ac:dyDescent="0.2">
      <c r="A1062" s="12">
        <v>1</v>
      </c>
      <c r="B1062" s="23" t="s">
        <v>1478</v>
      </c>
      <c r="C1062" s="37" t="s">
        <v>1535</v>
      </c>
      <c r="D1062" s="23" t="s">
        <v>1543</v>
      </c>
      <c r="E1062" s="36" t="s">
        <v>9</v>
      </c>
      <c r="F1062" s="18">
        <v>1.72</v>
      </c>
      <c r="G1062" s="19">
        <v>0.47</v>
      </c>
      <c r="H1062" s="34"/>
    </row>
    <row r="1063" spans="1:8" ht="24" x14ac:dyDescent="0.2">
      <c r="A1063" s="12">
        <v>1</v>
      </c>
      <c r="B1063" s="23" t="s">
        <v>1478</v>
      </c>
      <c r="C1063" s="37" t="s">
        <v>1544</v>
      </c>
      <c r="D1063" s="23" t="s">
        <v>1545</v>
      </c>
      <c r="E1063" s="36" t="s">
        <v>9</v>
      </c>
      <c r="F1063" s="18">
        <v>0.97</v>
      </c>
      <c r="G1063" s="19">
        <v>0.52700000000000002</v>
      </c>
      <c r="H1063" s="34"/>
    </row>
    <row r="1064" spans="1:8" ht="24" x14ac:dyDescent="0.2">
      <c r="A1064" s="12">
        <v>1</v>
      </c>
      <c r="B1064" s="23" t="s">
        <v>1478</v>
      </c>
      <c r="C1064" s="37" t="s">
        <v>1544</v>
      </c>
      <c r="D1064" s="23" t="s">
        <v>1546</v>
      </c>
      <c r="E1064" s="36" t="s">
        <v>9</v>
      </c>
      <c r="F1064" s="18">
        <v>0.97</v>
      </c>
      <c r="G1064" s="19">
        <v>0.43099999999999999</v>
      </c>
      <c r="H1064" s="34"/>
    </row>
    <row r="1065" spans="1:8" x14ac:dyDescent="0.2">
      <c r="A1065" s="12">
        <v>1</v>
      </c>
      <c r="B1065" s="23" t="s">
        <v>1478</v>
      </c>
      <c r="C1065" s="37" t="s">
        <v>1544</v>
      </c>
      <c r="D1065" s="23" t="s">
        <v>1547</v>
      </c>
      <c r="E1065" s="36" t="s">
        <v>9</v>
      </c>
      <c r="F1065" s="18">
        <v>4.55</v>
      </c>
      <c r="G1065" s="19">
        <v>0.42199999999999999</v>
      </c>
      <c r="H1065" s="34"/>
    </row>
    <row r="1066" spans="1:8" ht="24" x14ac:dyDescent="0.2">
      <c r="A1066" s="12">
        <v>1</v>
      </c>
      <c r="B1066" s="23" t="s">
        <v>1478</v>
      </c>
      <c r="C1066" s="37" t="s">
        <v>1544</v>
      </c>
      <c r="D1066" s="23" t="s">
        <v>1548</v>
      </c>
      <c r="E1066" s="36" t="s">
        <v>9</v>
      </c>
      <c r="F1066" s="18">
        <v>2.0499999999999998</v>
      </c>
      <c r="G1066" s="19">
        <v>0.58499999999999996</v>
      </c>
      <c r="H1066" s="34"/>
    </row>
    <row r="1067" spans="1:8" x14ac:dyDescent="0.2">
      <c r="A1067" s="12">
        <v>1</v>
      </c>
      <c r="B1067" s="23" t="s">
        <v>1478</v>
      </c>
      <c r="C1067" s="37" t="s">
        <v>1544</v>
      </c>
      <c r="D1067" s="23" t="s">
        <v>1549</v>
      </c>
      <c r="E1067" s="36" t="s">
        <v>9</v>
      </c>
      <c r="F1067" s="18">
        <v>4.45</v>
      </c>
      <c r="G1067" s="19">
        <v>0.42199999999999999</v>
      </c>
      <c r="H1067" s="34"/>
    </row>
    <row r="1068" spans="1:8" x14ac:dyDescent="0.2">
      <c r="A1068" s="12">
        <v>1</v>
      </c>
      <c r="B1068" s="23" t="s">
        <v>1478</v>
      </c>
      <c r="C1068" s="37" t="s">
        <v>1550</v>
      </c>
      <c r="D1068" s="23" t="s">
        <v>1551</v>
      </c>
      <c r="E1068" s="36" t="s">
        <v>9</v>
      </c>
      <c r="F1068" s="18">
        <v>1.72</v>
      </c>
      <c r="G1068" s="19">
        <v>0.623</v>
      </c>
      <c r="H1068" s="34"/>
    </row>
    <row r="1069" spans="1:8" x14ac:dyDescent="0.2">
      <c r="A1069" s="12">
        <v>1</v>
      </c>
      <c r="B1069" s="23" t="s">
        <v>1478</v>
      </c>
      <c r="C1069" s="37" t="s">
        <v>1552</v>
      </c>
      <c r="D1069" s="23" t="s">
        <v>1553</v>
      </c>
      <c r="E1069" s="36" t="s">
        <v>9</v>
      </c>
      <c r="F1069" s="18">
        <v>2.0499999999999998</v>
      </c>
      <c r="G1069" s="19">
        <v>0.441</v>
      </c>
      <c r="H1069" s="34"/>
    </row>
    <row r="1070" spans="1:8" x14ac:dyDescent="0.2">
      <c r="A1070" s="12">
        <v>1</v>
      </c>
      <c r="B1070" s="23" t="s">
        <v>1478</v>
      </c>
      <c r="C1070" s="37" t="s">
        <v>1552</v>
      </c>
      <c r="D1070" s="23" t="s">
        <v>1554</v>
      </c>
      <c r="E1070" s="36" t="s">
        <v>9</v>
      </c>
      <c r="F1070" s="18">
        <v>1.1599999999999999</v>
      </c>
      <c r="G1070" s="19">
        <v>0.40200000000000002</v>
      </c>
      <c r="H1070" s="34"/>
    </row>
    <row r="1071" spans="1:8" ht="24" x14ac:dyDescent="0.2">
      <c r="A1071" s="12">
        <v>1</v>
      </c>
      <c r="B1071" s="23" t="s">
        <v>1478</v>
      </c>
      <c r="C1071" s="37" t="s">
        <v>1552</v>
      </c>
      <c r="D1071" s="23" t="s">
        <v>1555</v>
      </c>
      <c r="E1071" s="36" t="s">
        <v>9</v>
      </c>
      <c r="F1071" s="18">
        <v>1.51</v>
      </c>
      <c r="G1071" s="19">
        <v>0.40200000000000002</v>
      </c>
      <c r="H1071" s="34"/>
    </row>
    <row r="1072" spans="1:8" ht="24" x14ac:dyDescent="0.2">
      <c r="A1072" s="12">
        <v>1</v>
      </c>
      <c r="B1072" s="23" t="s">
        <v>1478</v>
      </c>
      <c r="C1072" s="37" t="s">
        <v>1552</v>
      </c>
      <c r="D1072" s="23" t="s">
        <v>1556</v>
      </c>
      <c r="E1072" s="36" t="s">
        <v>9</v>
      </c>
      <c r="F1072" s="18">
        <v>1.51</v>
      </c>
      <c r="G1072" s="19">
        <v>0.40200000000000002</v>
      </c>
      <c r="H1072" s="34"/>
    </row>
    <row r="1073" spans="1:8" x14ac:dyDescent="0.2">
      <c r="A1073" s="12">
        <v>1</v>
      </c>
      <c r="B1073" s="23" t="s">
        <v>1478</v>
      </c>
      <c r="C1073" s="37" t="s">
        <v>1552</v>
      </c>
      <c r="D1073" s="23" t="s">
        <v>1557</v>
      </c>
      <c r="E1073" s="36" t="s">
        <v>9</v>
      </c>
      <c r="F1073" s="18">
        <v>1.1599999999999999</v>
      </c>
      <c r="G1073" s="19">
        <v>0.40200000000000002</v>
      </c>
      <c r="H1073" s="34"/>
    </row>
    <row r="1074" spans="1:8" x14ac:dyDescent="0.2">
      <c r="A1074" s="12">
        <v>1</v>
      </c>
      <c r="B1074" s="23" t="s">
        <v>1478</v>
      </c>
      <c r="C1074" s="37" t="s">
        <v>1552</v>
      </c>
      <c r="D1074" s="23" t="s">
        <v>1558</v>
      </c>
      <c r="E1074" s="36" t="s">
        <v>9</v>
      </c>
      <c r="F1074" s="18">
        <v>1.51</v>
      </c>
      <c r="G1074" s="19">
        <v>0.40200000000000002</v>
      </c>
      <c r="H1074" s="34"/>
    </row>
    <row r="1075" spans="1:8" x14ac:dyDescent="0.2">
      <c r="A1075" s="12">
        <v>1</v>
      </c>
      <c r="B1075" s="14" t="s">
        <v>1478</v>
      </c>
      <c r="C1075" s="14" t="s">
        <v>1559</v>
      </c>
      <c r="D1075" s="14" t="s">
        <v>1560</v>
      </c>
      <c r="E1075" s="36" t="s">
        <v>9</v>
      </c>
      <c r="F1075" s="20">
        <v>2.9</v>
      </c>
      <c r="G1075" s="21">
        <v>7.6840000000000002</v>
      </c>
      <c r="H1075" s="34"/>
    </row>
    <row r="1076" spans="1:8" ht="24" x14ac:dyDescent="0.2">
      <c r="A1076" s="12">
        <v>1</v>
      </c>
      <c r="B1076" s="23" t="s">
        <v>1478</v>
      </c>
      <c r="C1076" s="37" t="s">
        <v>1559</v>
      </c>
      <c r="D1076" s="23" t="s">
        <v>1561</v>
      </c>
      <c r="E1076" s="36" t="s">
        <v>9</v>
      </c>
      <c r="F1076" s="18">
        <v>6.23</v>
      </c>
      <c r="G1076" s="19">
        <v>3.3919999999999999</v>
      </c>
      <c r="H1076" s="34"/>
    </row>
    <row r="1077" spans="1:8" x14ac:dyDescent="0.2">
      <c r="A1077" s="12">
        <v>1</v>
      </c>
      <c r="B1077" s="23" t="s">
        <v>1478</v>
      </c>
      <c r="C1077" s="37" t="s">
        <v>1562</v>
      </c>
      <c r="D1077" s="23" t="s">
        <v>1563</v>
      </c>
      <c r="E1077" s="36" t="s">
        <v>9</v>
      </c>
      <c r="F1077" s="18">
        <v>1.94</v>
      </c>
      <c r="G1077" s="19">
        <v>0.39300000000000002</v>
      </c>
      <c r="H1077" s="34"/>
    </row>
    <row r="1078" spans="1:8" x14ac:dyDescent="0.2">
      <c r="A1078" s="12">
        <v>1</v>
      </c>
      <c r="B1078" s="23" t="s">
        <v>1478</v>
      </c>
      <c r="C1078" s="37" t="s">
        <v>1564</v>
      </c>
      <c r="D1078" s="23" t="s">
        <v>1565</v>
      </c>
      <c r="E1078" s="36" t="s">
        <v>9</v>
      </c>
      <c r="F1078" s="18">
        <v>3.87</v>
      </c>
      <c r="G1078" s="19">
        <v>0.40200000000000002</v>
      </c>
      <c r="H1078" s="34"/>
    </row>
    <row r="1079" spans="1:8" x14ac:dyDescent="0.2">
      <c r="A1079" s="12">
        <v>1</v>
      </c>
      <c r="B1079" s="23" t="s">
        <v>1478</v>
      </c>
      <c r="C1079" s="37" t="s">
        <v>1564</v>
      </c>
      <c r="D1079" s="23" t="s">
        <v>1566</v>
      </c>
      <c r="E1079" s="36" t="s">
        <v>9</v>
      </c>
      <c r="F1079" s="18">
        <v>1.1599999999999999</v>
      </c>
      <c r="G1079" s="19">
        <v>0.441</v>
      </c>
      <c r="H1079" s="34"/>
    </row>
    <row r="1080" spans="1:8" ht="12.75" thickBot="1" x14ac:dyDescent="0.25">
      <c r="A1080" s="62">
        <v>1</v>
      </c>
      <c r="B1080" s="52" t="s">
        <v>1478</v>
      </c>
      <c r="C1080" s="47" t="s">
        <v>1564</v>
      </c>
      <c r="D1080" s="52" t="s">
        <v>1567</v>
      </c>
      <c r="E1080" s="48" t="s">
        <v>9</v>
      </c>
      <c r="F1080" s="65">
        <v>1.1599999999999999</v>
      </c>
      <c r="G1080" s="66">
        <v>0.45</v>
      </c>
      <c r="H1080" s="34"/>
    </row>
    <row r="1081" spans="1:8" ht="15.75" thickBot="1" x14ac:dyDescent="0.25">
      <c r="A1081" s="45">
        <f>SUM(A1082:A1136)</f>
        <v>55</v>
      </c>
      <c r="B1081" s="182" t="s">
        <v>2027</v>
      </c>
      <c r="C1081" s="183"/>
      <c r="D1081" s="183"/>
      <c r="E1081" s="184"/>
      <c r="F1081" s="84">
        <f>SUM(F1082:F1136)</f>
        <v>559.00000000000011</v>
      </c>
      <c r="G1081" s="84">
        <f>SUM(G1082:G1136)</f>
        <v>427</v>
      </c>
      <c r="H1081" s="34"/>
    </row>
    <row r="1082" spans="1:8" x14ac:dyDescent="0.2">
      <c r="A1082" s="8">
        <v>1</v>
      </c>
      <c r="B1082" s="9" t="s">
        <v>1568</v>
      </c>
      <c r="C1082" s="9" t="s">
        <v>1569</v>
      </c>
      <c r="D1082" s="9" t="s">
        <v>1570</v>
      </c>
      <c r="E1082" s="35" t="s">
        <v>9</v>
      </c>
      <c r="F1082" s="67">
        <v>12.294</v>
      </c>
      <c r="G1082" s="68">
        <v>8.6910000000000007</v>
      </c>
      <c r="H1082" s="34"/>
    </row>
    <row r="1083" spans="1:8" x14ac:dyDescent="0.2">
      <c r="A1083" s="12">
        <v>1</v>
      </c>
      <c r="B1083" s="23" t="s">
        <v>1568</v>
      </c>
      <c r="C1083" s="37" t="s">
        <v>1571</v>
      </c>
      <c r="D1083" s="23" t="s">
        <v>1572</v>
      </c>
      <c r="E1083" s="36" t="s">
        <v>202</v>
      </c>
      <c r="F1083" s="18">
        <v>10.869</v>
      </c>
      <c r="G1083" s="19">
        <v>9.7439999999999998</v>
      </c>
      <c r="H1083" s="34"/>
    </row>
    <row r="1084" spans="1:8" x14ac:dyDescent="0.2">
      <c r="A1084" s="12">
        <v>1</v>
      </c>
      <c r="B1084" s="23" t="s">
        <v>1568</v>
      </c>
      <c r="C1084" s="37" t="s">
        <v>1573</v>
      </c>
      <c r="D1084" s="23" t="s">
        <v>1574</v>
      </c>
      <c r="E1084" s="36" t="s">
        <v>202</v>
      </c>
      <c r="F1084" s="18">
        <v>23.478999999999999</v>
      </c>
      <c r="G1084" s="19">
        <v>9.5719999999999992</v>
      </c>
      <c r="H1084" s="34"/>
    </row>
    <row r="1085" spans="1:8" x14ac:dyDescent="0.2">
      <c r="A1085" s="12">
        <v>1</v>
      </c>
      <c r="B1085" s="23" t="s">
        <v>1568</v>
      </c>
      <c r="C1085" s="37" t="s">
        <v>1573</v>
      </c>
      <c r="D1085" s="23" t="s">
        <v>1575</v>
      </c>
      <c r="E1085" s="36" t="s">
        <v>202</v>
      </c>
      <c r="F1085" s="18">
        <v>26.068999999999999</v>
      </c>
      <c r="G1085" s="19">
        <v>5.6260000000000003</v>
      </c>
      <c r="H1085" s="34"/>
    </row>
    <row r="1086" spans="1:8" x14ac:dyDescent="0.2">
      <c r="A1086" s="12">
        <v>1</v>
      </c>
      <c r="B1086" s="23" t="s">
        <v>1568</v>
      </c>
      <c r="C1086" s="37" t="s">
        <v>1573</v>
      </c>
      <c r="D1086" s="23" t="s">
        <v>1576</v>
      </c>
      <c r="E1086" s="36" t="s">
        <v>202</v>
      </c>
      <c r="F1086" s="18">
        <v>29.478999999999999</v>
      </c>
      <c r="G1086" s="19">
        <v>11.468999999999999</v>
      </c>
      <c r="H1086" s="34"/>
    </row>
    <row r="1087" spans="1:8" ht="24" x14ac:dyDescent="0.2">
      <c r="A1087" s="12">
        <v>1</v>
      </c>
      <c r="B1087" s="14" t="s">
        <v>1568</v>
      </c>
      <c r="C1087" s="14" t="s">
        <v>1577</v>
      </c>
      <c r="D1087" s="14" t="s">
        <v>1578</v>
      </c>
      <c r="E1087" s="36" t="s">
        <v>9</v>
      </c>
      <c r="F1087" s="20">
        <v>18.039000000000001</v>
      </c>
      <c r="G1087" s="21">
        <v>8.0980000000000008</v>
      </c>
      <c r="H1087" s="34"/>
    </row>
    <row r="1088" spans="1:8" ht="36" x14ac:dyDescent="0.2">
      <c r="A1088" s="12">
        <v>1</v>
      </c>
      <c r="B1088" s="23" t="s">
        <v>1568</v>
      </c>
      <c r="C1088" s="37" t="s">
        <v>1579</v>
      </c>
      <c r="D1088" s="23" t="s">
        <v>1580</v>
      </c>
      <c r="E1088" s="36" t="s">
        <v>202</v>
      </c>
      <c r="F1088" s="18">
        <v>15.169</v>
      </c>
      <c r="G1088" s="19">
        <v>11.59</v>
      </c>
      <c r="H1088" s="34"/>
    </row>
    <row r="1089" spans="1:8" x14ac:dyDescent="0.2">
      <c r="A1089" s="12">
        <v>1</v>
      </c>
      <c r="B1089" s="23" t="s">
        <v>1568</v>
      </c>
      <c r="C1089" s="37" t="s">
        <v>1581</v>
      </c>
      <c r="D1089" s="23" t="s">
        <v>1582</v>
      </c>
      <c r="E1089" s="36" t="s">
        <v>202</v>
      </c>
      <c r="F1089" s="18">
        <v>7.9989999999999997</v>
      </c>
      <c r="G1089" s="19">
        <v>6.9279999999999999</v>
      </c>
      <c r="H1089" s="34"/>
    </row>
    <row r="1090" spans="1:8" x14ac:dyDescent="0.2">
      <c r="A1090" s="12">
        <v>1</v>
      </c>
      <c r="B1090" s="23" t="s">
        <v>1568</v>
      </c>
      <c r="C1090" s="37" t="s">
        <v>1581</v>
      </c>
      <c r="D1090" s="23" t="s">
        <v>1583</v>
      </c>
      <c r="E1090" s="36" t="s">
        <v>202</v>
      </c>
      <c r="F1090" s="18">
        <v>12.298999999999999</v>
      </c>
      <c r="G1090" s="19">
        <v>11.488</v>
      </c>
      <c r="H1090" s="34"/>
    </row>
    <row r="1091" spans="1:8" ht="24" x14ac:dyDescent="0.2">
      <c r="A1091" s="12">
        <v>1</v>
      </c>
      <c r="B1091" s="14" t="s">
        <v>1568</v>
      </c>
      <c r="C1091" s="14" t="s">
        <v>1584</v>
      </c>
      <c r="D1091" s="14" t="s">
        <v>1585</v>
      </c>
      <c r="E1091" s="36" t="s">
        <v>9</v>
      </c>
      <c r="F1091" s="20">
        <v>6.4189999999999996</v>
      </c>
      <c r="G1091" s="21">
        <v>7.9939999999999998</v>
      </c>
      <c r="H1091" s="34"/>
    </row>
    <row r="1092" spans="1:8" ht="24" x14ac:dyDescent="0.2">
      <c r="A1092" s="12">
        <v>1</v>
      </c>
      <c r="B1092" s="23" t="s">
        <v>1568</v>
      </c>
      <c r="C1092" s="37" t="s">
        <v>1586</v>
      </c>
      <c r="D1092" s="23" t="s">
        <v>1587</v>
      </c>
      <c r="E1092" s="36" t="s">
        <v>202</v>
      </c>
      <c r="F1092" s="18">
        <v>5.859</v>
      </c>
      <c r="G1092" s="19">
        <v>5.3970000000000002</v>
      </c>
      <c r="H1092" s="34"/>
    </row>
    <row r="1093" spans="1:8" ht="24" x14ac:dyDescent="0.2">
      <c r="A1093" s="12">
        <v>1</v>
      </c>
      <c r="B1093" s="23" t="s">
        <v>1568</v>
      </c>
      <c r="C1093" s="37" t="s">
        <v>1586</v>
      </c>
      <c r="D1093" s="23" t="s">
        <v>1588</v>
      </c>
      <c r="E1093" s="36" t="s">
        <v>202</v>
      </c>
      <c r="F1093" s="18">
        <v>28.068999999999999</v>
      </c>
      <c r="G1093" s="19">
        <v>10.042999999999999</v>
      </c>
      <c r="H1093" s="34"/>
    </row>
    <row r="1094" spans="1:8" ht="24" x14ac:dyDescent="0.2">
      <c r="A1094" s="12">
        <v>1</v>
      </c>
      <c r="B1094" s="14" t="s">
        <v>1568</v>
      </c>
      <c r="C1094" s="14" t="s">
        <v>1589</v>
      </c>
      <c r="D1094" s="14" t="s">
        <v>1590</v>
      </c>
      <c r="E1094" s="36" t="s">
        <v>9</v>
      </c>
      <c r="F1094" s="20">
        <v>12.298999999999999</v>
      </c>
      <c r="G1094" s="21">
        <v>9.657</v>
      </c>
      <c r="H1094" s="34"/>
    </row>
    <row r="1095" spans="1:8" ht="24" x14ac:dyDescent="0.2">
      <c r="A1095" s="12">
        <v>1</v>
      </c>
      <c r="B1095" s="14" t="s">
        <v>1568</v>
      </c>
      <c r="C1095" s="14" t="s">
        <v>1589</v>
      </c>
      <c r="D1095" s="14" t="s">
        <v>1591</v>
      </c>
      <c r="E1095" s="36" t="s">
        <v>9</v>
      </c>
      <c r="F1095" s="20">
        <v>10.829000000000001</v>
      </c>
      <c r="G1095" s="21">
        <v>9.3949999999999996</v>
      </c>
      <c r="H1095" s="34"/>
    </row>
    <row r="1096" spans="1:8" x14ac:dyDescent="0.2">
      <c r="A1096" s="12">
        <v>1</v>
      </c>
      <c r="B1096" s="14" t="s">
        <v>1568</v>
      </c>
      <c r="C1096" s="14" t="s">
        <v>1592</v>
      </c>
      <c r="D1096" s="14" t="s">
        <v>1593</v>
      </c>
      <c r="E1096" s="36" t="s">
        <v>9</v>
      </c>
      <c r="F1096" s="20">
        <v>12.298999999999999</v>
      </c>
      <c r="G1096" s="21">
        <v>7.4960000000000004</v>
      </c>
      <c r="H1096" s="34"/>
    </row>
    <row r="1097" spans="1:8" x14ac:dyDescent="0.2">
      <c r="A1097" s="12">
        <v>1</v>
      </c>
      <c r="B1097" s="14" t="s">
        <v>1568</v>
      </c>
      <c r="C1097" s="14" t="s">
        <v>1594</v>
      </c>
      <c r="D1097" s="14" t="s">
        <v>1595</v>
      </c>
      <c r="E1097" s="36" t="s">
        <v>9</v>
      </c>
      <c r="F1097" s="20">
        <v>12.189</v>
      </c>
      <c r="G1097" s="21">
        <v>5.8129999999999997</v>
      </c>
      <c r="H1097" s="34"/>
    </row>
    <row r="1098" spans="1:8" ht="24" x14ac:dyDescent="0.2">
      <c r="A1098" s="12">
        <v>1</v>
      </c>
      <c r="B1098" s="23" t="s">
        <v>1568</v>
      </c>
      <c r="C1098" s="37" t="s">
        <v>1596</v>
      </c>
      <c r="D1098" s="23" t="s">
        <v>1597</v>
      </c>
      <c r="E1098" s="36" t="s">
        <v>202</v>
      </c>
      <c r="F1098" s="18">
        <v>15.169</v>
      </c>
      <c r="G1098" s="19">
        <v>11.481999999999999</v>
      </c>
      <c r="H1098" s="34"/>
    </row>
    <row r="1099" spans="1:8" ht="24" x14ac:dyDescent="0.2">
      <c r="A1099" s="12">
        <v>1</v>
      </c>
      <c r="B1099" s="14" t="s">
        <v>1568</v>
      </c>
      <c r="C1099" s="14" t="s">
        <v>1598</v>
      </c>
      <c r="D1099" s="14" t="s">
        <v>1599</v>
      </c>
      <c r="E1099" s="36" t="s">
        <v>9</v>
      </c>
      <c r="F1099" s="20">
        <v>4.9690000000000003</v>
      </c>
      <c r="G1099" s="21">
        <v>8.1669999999999998</v>
      </c>
      <c r="H1099" s="34"/>
    </row>
    <row r="1100" spans="1:8" x14ac:dyDescent="0.2">
      <c r="A1100" s="12">
        <v>1</v>
      </c>
      <c r="B1100" s="14" t="s">
        <v>1568</v>
      </c>
      <c r="C1100" s="14" t="s">
        <v>1598</v>
      </c>
      <c r="D1100" s="14" t="s">
        <v>1600</v>
      </c>
      <c r="E1100" s="36" t="s">
        <v>9</v>
      </c>
      <c r="F1100" s="20">
        <v>8.9990000000000006</v>
      </c>
      <c r="G1100" s="21">
        <v>9.69</v>
      </c>
      <c r="H1100" s="34"/>
    </row>
    <row r="1101" spans="1:8" x14ac:dyDescent="0.2">
      <c r="A1101" s="12">
        <v>1</v>
      </c>
      <c r="B1101" s="23" t="s">
        <v>1568</v>
      </c>
      <c r="C1101" s="37" t="s">
        <v>1601</v>
      </c>
      <c r="D1101" s="23" t="s">
        <v>1602</v>
      </c>
      <c r="E1101" s="36" t="s">
        <v>1603</v>
      </c>
      <c r="F1101" s="18">
        <v>2.6389999999999998</v>
      </c>
      <c r="G1101" s="19">
        <v>10.726000000000001</v>
      </c>
      <c r="H1101" s="34"/>
    </row>
    <row r="1102" spans="1:8" ht="24" x14ac:dyDescent="0.2">
      <c r="A1102" s="12">
        <v>1</v>
      </c>
      <c r="B1102" s="14" t="s">
        <v>1568</v>
      </c>
      <c r="C1102" s="14" t="s">
        <v>1604</v>
      </c>
      <c r="D1102" s="14" t="s">
        <v>1605</v>
      </c>
      <c r="E1102" s="36" t="s">
        <v>9</v>
      </c>
      <c r="F1102" s="20">
        <v>9.2889999999999997</v>
      </c>
      <c r="G1102" s="21">
        <v>11.478</v>
      </c>
      <c r="H1102" s="34"/>
    </row>
    <row r="1103" spans="1:8" ht="24" x14ac:dyDescent="0.2">
      <c r="A1103" s="12">
        <v>1</v>
      </c>
      <c r="B1103" s="23" t="s">
        <v>1568</v>
      </c>
      <c r="C1103" s="37" t="s">
        <v>1606</v>
      </c>
      <c r="D1103" s="23" t="s">
        <v>1607</v>
      </c>
      <c r="E1103" s="36" t="s">
        <v>1060</v>
      </c>
      <c r="F1103" s="18">
        <v>3.169</v>
      </c>
      <c r="G1103" s="19">
        <v>4.71</v>
      </c>
      <c r="H1103" s="34"/>
    </row>
    <row r="1104" spans="1:8" ht="24" x14ac:dyDescent="0.2">
      <c r="A1104" s="12">
        <v>1</v>
      </c>
      <c r="B1104" s="14" t="s">
        <v>1568</v>
      </c>
      <c r="C1104" s="14" t="s">
        <v>1608</v>
      </c>
      <c r="D1104" s="14" t="s">
        <v>1609</v>
      </c>
      <c r="E1104" s="36" t="s">
        <v>9</v>
      </c>
      <c r="F1104" s="20">
        <v>21.408999999999999</v>
      </c>
      <c r="G1104" s="21">
        <v>8.4480000000000004</v>
      </c>
      <c r="H1104" s="34"/>
    </row>
    <row r="1105" spans="1:8" x14ac:dyDescent="0.2">
      <c r="A1105" s="12">
        <v>1</v>
      </c>
      <c r="B1105" s="14" t="s">
        <v>1568</v>
      </c>
      <c r="C1105" s="14" t="s">
        <v>1610</v>
      </c>
      <c r="D1105" s="14" t="s">
        <v>1611</v>
      </c>
      <c r="E1105" s="36" t="s">
        <v>9</v>
      </c>
      <c r="F1105" s="20">
        <v>15.169</v>
      </c>
      <c r="G1105" s="21">
        <v>10.093999999999999</v>
      </c>
      <c r="H1105" s="34"/>
    </row>
    <row r="1106" spans="1:8" x14ac:dyDescent="0.2">
      <c r="A1106" s="12">
        <v>1</v>
      </c>
      <c r="B1106" s="23" t="s">
        <v>1568</v>
      </c>
      <c r="C1106" s="37" t="s">
        <v>1612</v>
      </c>
      <c r="D1106" s="23" t="s">
        <v>1613</v>
      </c>
      <c r="E1106" s="36" t="s">
        <v>202</v>
      </c>
      <c r="F1106" s="18">
        <v>6.569</v>
      </c>
      <c r="G1106" s="19">
        <v>6.0759999999999996</v>
      </c>
      <c r="H1106" s="34"/>
    </row>
    <row r="1107" spans="1:8" ht="24" x14ac:dyDescent="0.2">
      <c r="A1107" s="12">
        <v>1</v>
      </c>
      <c r="B1107" s="23" t="s">
        <v>1568</v>
      </c>
      <c r="C1107" s="37" t="s">
        <v>1610</v>
      </c>
      <c r="D1107" s="23" t="s">
        <v>1614</v>
      </c>
      <c r="E1107" s="36" t="s">
        <v>202</v>
      </c>
      <c r="F1107" s="18">
        <v>3.6989999999999998</v>
      </c>
      <c r="G1107" s="19">
        <v>3.7080000000000002</v>
      </c>
      <c r="H1107" s="34"/>
    </row>
    <row r="1108" spans="1:8" ht="24" x14ac:dyDescent="0.2">
      <c r="A1108" s="12">
        <v>1</v>
      </c>
      <c r="B1108" s="23" t="s">
        <v>1568</v>
      </c>
      <c r="C1108" s="37" t="s">
        <v>1615</v>
      </c>
      <c r="D1108" s="23" t="s">
        <v>1616</v>
      </c>
      <c r="E1108" s="36" t="s">
        <v>202</v>
      </c>
      <c r="F1108" s="18">
        <v>7.4290000000000003</v>
      </c>
      <c r="G1108" s="19">
        <v>7.452</v>
      </c>
      <c r="H1108" s="34"/>
    </row>
    <row r="1109" spans="1:8" ht="24" x14ac:dyDescent="0.2">
      <c r="A1109" s="12">
        <v>1</v>
      </c>
      <c r="B1109" s="23" t="s">
        <v>1568</v>
      </c>
      <c r="C1109" s="37" t="s">
        <v>1617</v>
      </c>
      <c r="D1109" s="23" t="s">
        <v>1618</v>
      </c>
      <c r="E1109" s="36" t="s">
        <v>202</v>
      </c>
      <c r="F1109" s="18">
        <v>7.9989999999999997</v>
      </c>
      <c r="G1109" s="19">
        <v>7.2439999999999998</v>
      </c>
      <c r="H1109" s="34"/>
    </row>
    <row r="1110" spans="1:8" ht="24" x14ac:dyDescent="0.2">
      <c r="A1110" s="12">
        <v>1</v>
      </c>
      <c r="B1110" s="14" t="s">
        <v>1568</v>
      </c>
      <c r="C1110" s="14" t="s">
        <v>1273</v>
      </c>
      <c r="D1110" s="14" t="s">
        <v>1619</v>
      </c>
      <c r="E1110" s="36" t="s">
        <v>9</v>
      </c>
      <c r="F1110" s="20">
        <v>15.888999999999999</v>
      </c>
      <c r="G1110" s="21">
        <v>8.8320000000000007</v>
      </c>
      <c r="H1110" s="34"/>
    </row>
    <row r="1111" spans="1:8" ht="24" x14ac:dyDescent="0.2">
      <c r="A1111" s="12">
        <v>1</v>
      </c>
      <c r="B1111" s="14" t="s">
        <v>1568</v>
      </c>
      <c r="C1111" s="14" t="s">
        <v>1620</v>
      </c>
      <c r="D1111" s="14" t="s">
        <v>1621</v>
      </c>
      <c r="E1111" s="36" t="s">
        <v>9</v>
      </c>
      <c r="F1111" s="20">
        <v>13.728999999999999</v>
      </c>
      <c r="G1111" s="21">
        <v>12.185</v>
      </c>
      <c r="H1111" s="34"/>
    </row>
    <row r="1112" spans="1:8" ht="24" x14ac:dyDescent="0.2">
      <c r="A1112" s="12">
        <v>1</v>
      </c>
      <c r="B1112" s="23" t="s">
        <v>1568</v>
      </c>
      <c r="C1112" s="37" t="s">
        <v>1620</v>
      </c>
      <c r="D1112" s="23" t="s">
        <v>1622</v>
      </c>
      <c r="E1112" s="36" t="s">
        <v>202</v>
      </c>
      <c r="F1112" s="18">
        <v>4.1289999999999996</v>
      </c>
      <c r="G1112" s="19">
        <v>3.3109999999999999</v>
      </c>
      <c r="H1112" s="34"/>
    </row>
    <row r="1113" spans="1:8" ht="24" x14ac:dyDescent="0.2">
      <c r="A1113" s="12">
        <v>1</v>
      </c>
      <c r="B1113" s="23" t="s">
        <v>1568</v>
      </c>
      <c r="C1113" s="37" t="s">
        <v>1620</v>
      </c>
      <c r="D1113" s="23" t="s">
        <v>1623</v>
      </c>
      <c r="E1113" s="36" t="s">
        <v>202</v>
      </c>
      <c r="F1113" s="18">
        <v>7.9989999999999997</v>
      </c>
      <c r="G1113" s="19">
        <v>7.35</v>
      </c>
      <c r="H1113" s="34"/>
    </row>
    <row r="1114" spans="1:8" ht="24" x14ac:dyDescent="0.2">
      <c r="A1114" s="12">
        <v>1</v>
      </c>
      <c r="B1114" s="23" t="s">
        <v>1568</v>
      </c>
      <c r="C1114" s="37" t="s">
        <v>1620</v>
      </c>
      <c r="D1114" s="23" t="s">
        <v>1624</v>
      </c>
      <c r="E1114" s="36" t="s">
        <v>202</v>
      </c>
      <c r="F1114" s="18">
        <v>4.1289999999999996</v>
      </c>
      <c r="G1114" s="19">
        <v>4.0119999999999996</v>
      </c>
      <c r="H1114" s="34"/>
    </row>
    <row r="1115" spans="1:8" x14ac:dyDescent="0.2">
      <c r="A1115" s="12">
        <v>1</v>
      </c>
      <c r="B1115" s="14" t="s">
        <v>1568</v>
      </c>
      <c r="C1115" s="14" t="s">
        <v>1625</v>
      </c>
      <c r="D1115" s="14" t="s">
        <v>1626</v>
      </c>
      <c r="E1115" s="36" t="s">
        <v>9</v>
      </c>
      <c r="F1115" s="20">
        <v>15.169</v>
      </c>
      <c r="G1115" s="21">
        <v>13.923</v>
      </c>
      <c r="H1115" s="34"/>
    </row>
    <row r="1116" spans="1:8" x14ac:dyDescent="0.2">
      <c r="A1116" s="12">
        <v>1</v>
      </c>
      <c r="B1116" s="23" t="s">
        <v>1568</v>
      </c>
      <c r="C1116" s="37" t="s">
        <v>1627</v>
      </c>
      <c r="D1116" s="23" t="s">
        <v>1628</v>
      </c>
      <c r="E1116" s="36" t="s">
        <v>202</v>
      </c>
      <c r="F1116" s="18">
        <v>11.579000000000001</v>
      </c>
      <c r="G1116" s="19">
        <v>9.532</v>
      </c>
      <c r="H1116" s="34"/>
    </row>
    <row r="1117" spans="1:8" ht="24" x14ac:dyDescent="0.2">
      <c r="A1117" s="12">
        <v>1</v>
      </c>
      <c r="B1117" s="14" t="s">
        <v>1568</v>
      </c>
      <c r="C1117" s="14" t="s">
        <v>1629</v>
      </c>
      <c r="D1117" s="14" t="s">
        <v>1630</v>
      </c>
      <c r="E1117" s="36" t="s">
        <v>9</v>
      </c>
      <c r="F1117" s="20">
        <v>11.079000000000001</v>
      </c>
      <c r="G1117" s="21">
        <v>13.317</v>
      </c>
      <c r="H1117" s="34"/>
    </row>
    <row r="1118" spans="1:8" x14ac:dyDescent="0.2">
      <c r="A1118" s="12">
        <v>1</v>
      </c>
      <c r="B1118" s="23" t="s">
        <v>1568</v>
      </c>
      <c r="C1118" s="37" t="s">
        <v>1631</v>
      </c>
      <c r="D1118" s="23" t="s">
        <v>1632</v>
      </c>
      <c r="E1118" s="36" t="s">
        <v>202</v>
      </c>
      <c r="F1118" s="18">
        <v>3.4089999999999998</v>
      </c>
      <c r="G1118" s="19">
        <v>4.6769999999999996</v>
      </c>
      <c r="H1118" s="34"/>
    </row>
    <row r="1119" spans="1:8" x14ac:dyDescent="0.2">
      <c r="A1119" s="12">
        <v>1</v>
      </c>
      <c r="B1119" s="14" t="s">
        <v>1568</v>
      </c>
      <c r="C1119" s="14" t="s">
        <v>1633</v>
      </c>
      <c r="D1119" s="14" t="s">
        <v>1634</v>
      </c>
      <c r="E1119" s="36" t="s">
        <v>9</v>
      </c>
      <c r="F1119" s="20">
        <v>3.6989999999999998</v>
      </c>
      <c r="G1119" s="21">
        <v>11.49</v>
      </c>
      <c r="H1119" s="34"/>
    </row>
    <row r="1120" spans="1:8" x14ac:dyDescent="0.2">
      <c r="A1120" s="12">
        <v>1</v>
      </c>
      <c r="B1120" s="23" t="s">
        <v>1568</v>
      </c>
      <c r="C1120" s="37" t="s">
        <v>1635</v>
      </c>
      <c r="D1120" s="23" t="s">
        <v>1636</v>
      </c>
      <c r="E1120" s="36" t="s">
        <v>202</v>
      </c>
      <c r="F1120" s="18">
        <v>5.1289999999999996</v>
      </c>
      <c r="G1120" s="19">
        <v>4.6840000000000002</v>
      </c>
      <c r="H1120" s="34"/>
    </row>
    <row r="1121" spans="1:8" x14ac:dyDescent="0.2">
      <c r="A1121" s="12">
        <v>1</v>
      </c>
      <c r="B1121" s="23" t="s">
        <v>1568</v>
      </c>
      <c r="C1121" s="37" t="s">
        <v>1635</v>
      </c>
      <c r="D1121" s="23" t="s">
        <v>1637</v>
      </c>
      <c r="E1121" s="36" t="s">
        <v>202</v>
      </c>
      <c r="F1121" s="18">
        <v>5.1289999999999996</v>
      </c>
      <c r="G1121" s="19">
        <v>4.6970000000000001</v>
      </c>
      <c r="H1121" s="34"/>
    </row>
    <row r="1122" spans="1:8" x14ac:dyDescent="0.2">
      <c r="A1122" s="12">
        <v>1</v>
      </c>
      <c r="B1122" s="23" t="s">
        <v>1568</v>
      </c>
      <c r="C1122" s="37" t="s">
        <v>1635</v>
      </c>
      <c r="D1122" s="23" t="s">
        <v>1638</v>
      </c>
      <c r="E1122" s="36" t="s">
        <v>202</v>
      </c>
      <c r="F1122" s="18">
        <v>4.4089999999999998</v>
      </c>
      <c r="G1122" s="19">
        <v>3.3050000000000002</v>
      </c>
      <c r="H1122" s="34"/>
    </row>
    <row r="1123" spans="1:8" x14ac:dyDescent="0.2">
      <c r="A1123" s="12">
        <v>1</v>
      </c>
      <c r="B1123" s="23" t="s">
        <v>1568</v>
      </c>
      <c r="C1123" s="37" t="s">
        <v>1639</v>
      </c>
      <c r="D1123" s="23" t="s">
        <v>1640</v>
      </c>
      <c r="E1123" s="36" t="s">
        <v>202</v>
      </c>
      <c r="F1123" s="18">
        <v>3.6989999999999998</v>
      </c>
      <c r="G1123" s="19">
        <v>4.6349999999999998</v>
      </c>
      <c r="H1123" s="34"/>
    </row>
    <row r="1124" spans="1:8" ht="24" x14ac:dyDescent="0.2">
      <c r="A1124" s="12">
        <v>1</v>
      </c>
      <c r="B1124" s="14" t="s">
        <v>1568</v>
      </c>
      <c r="C1124" s="14" t="s">
        <v>1641</v>
      </c>
      <c r="D1124" s="14" t="s">
        <v>1642</v>
      </c>
      <c r="E1124" s="36" t="s">
        <v>9</v>
      </c>
      <c r="F1124" s="20">
        <v>7.0090000000000003</v>
      </c>
      <c r="G1124" s="21">
        <v>5.1139999999999999</v>
      </c>
      <c r="H1124" s="34"/>
    </row>
    <row r="1125" spans="1:8" x14ac:dyDescent="0.2">
      <c r="A1125" s="12">
        <v>1</v>
      </c>
      <c r="B1125" s="14" t="s">
        <v>1568</v>
      </c>
      <c r="C1125" s="14" t="s">
        <v>1643</v>
      </c>
      <c r="D1125" s="14" t="s">
        <v>1644</v>
      </c>
      <c r="E1125" s="36" t="s">
        <v>9</v>
      </c>
      <c r="F1125" s="20">
        <v>7.2089999999999996</v>
      </c>
      <c r="G1125" s="21">
        <v>6.7770000000000001</v>
      </c>
      <c r="H1125" s="34"/>
    </row>
    <row r="1126" spans="1:8" x14ac:dyDescent="0.2">
      <c r="A1126" s="12">
        <v>1</v>
      </c>
      <c r="B1126" s="14" t="s">
        <v>1568</v>
      </c>
      <c r="C1126" s="14" t="s">
        <v>1643</v>
      </c>
      <c r="D1126" s="14" t="s">
        <v>1645</v>
      </c>
      <c r="E1126" s="36" t="s">
        <v>9</v>
      </c>
      <c r="F1126" s="20">
        <v>15.169</v>
      </c>
      <c r="G1126" s="21">
        <v>10.534000000000001</v>
      </c>
      <c r="H1126" s="34"/>
    </row>
    <row r="1127" spans="1:8" x14ac:dyDescent="0.2">
      <c r="A1127" s="12">
        <v>1</v>
      </c>
      <c r="B1127" s="23" t="s">
        <v>1568</v>
      </c>
      <c r="C1127" s="37" t="s">
        <v>1646</v>
      </c>
      <c r="D1127" s="23" t="s">
        <v>1647</v>
      </c>
      <c r="E1127" s="36" t="s">
        <v>202</v>
      </c>
      <c r="F1127" s="18">
        <v>5.1289999999999996</v>
      </c>
      <c r="G1127" s="19">
        <v>4.649</v>
      </c>
      <c r="H1127" s="34"/>
    </row>
    <row r="1128" spans="1:8" ht="24" x14ac:dyDescent="0.2">
      <c r="A1128" s="12">
        <v>1</v>
      </c>
      <c r="B1128" s="14" t="s">
        <v>1568</v>
      </c>
      <c r="C1128" s="14" t="s">
        <v>1648</v>
      </c>
      <c r="D1128" s="14" t="s">
        <v>1649</v>
      </c>
      <c r="E1128" s="36" t="s">
        <v>9</v>
      </c>
      <c r="F1128" s="20">
        <v>8.2089999999999996</v>
      </c>
      <c r="G1128" s="21">
        <v>7.44</v>
      </c>
      <c r="H1128" s="34"/>
    </row>
    <row r="1129" spans="1:8" ht="24" x14ac:dyDescent="0.2">
      <c r="A1129" s="12">
        <v>1</v>
      </c>
      <c r="B1129" s="23" t="s">
        <v>1568</v>
      </c>
      <c r="C1129" s="37" t="s">
        <v>1648</v>
      </c>
      <c r="D1129" s="23" t="s">
        <v>1650</v>
      </c>
      <c r="E1129" s="36" t="s">
        <v>202</v>
      </c>
      <c r="F1129" s="18">
        <v>6.569</v>
      </c>
      <c r="G1129" s="19">
        <v>5.2160000000000002</v>
      </c>
      <c r="H1129" s="34"/>
    </row>
    <row r="1130" spans="1:8" ht="24" x14ac:dyDescent="0.2">
      <c r="A1130" s="12">
        <v>1</v>
      </c>
      <c r="B1130" s="23" t="s">
        <v>1568</v>
      </c>
      <c r="C1130" s="37" t="s">
        <v>1651</v>
      </c>
      <c r="D1130" s="23" t="s">
        <v>1652</v>
      </c>
      <c r="E1130" s="36" t="s">
        <v>202</v>
      </c>
      <c r="F1130" s="18">
        <v>4.2389999999999999</v>
      </c>
      <c r="G1130" s="19">
        <v>4.508</v>
      </c>
      <c r="H1130" s="34"/>
    </row>
    <row r="1131" spans="1:8" ht="24" x14ac:dyDescent="0.2">
      <c r="A1131" s="12">
        <v>1</v>
      </c>
      <c r="B1131" s="14" t="s">
        <v>1568</v>
      </c>
      <c r="C1131" s="14" t="s">
        <v>1653</v>
      </c>
      <c r="D1131" s="14" t="s">
        <v>1654</v>
      </c>
      <c r="E1131" s="36" t="s">
        <v>9</v>
      </c>
      <c r="F1131" s="20">
        <v>7.9989999999999997</v>
      </c>
      <c r="G1131" s="21">
        <v>4.8369999999999997</v>
      </c>
      <c r="H1131" s="34"/>
    </row>
    <row r="1132" spans="1:8" ht="24" x14ac:dyDescent="0.2">
      <c r="A1132" s="12">
        <v>1</v>
      </c>
      <c r="B1132" s="23" t="s">
        <v>1568</v>
      </c>
      <c r="C1132" s="37" t="s">
        <v>1653</v>
      </c>
      <c r="D1132" s="23" t="s">
        <v>1655</v>
      </c>
      <c r="E1132" s="36" t="s">
        <v>202</v>
      </c>
      <c r="F1132" s="18">
        <v>9.4290000000000003</v>
      </c>
      <c r="G1132" s="19">
        <v>6.0529999999999999</v>
      </c>
      <c r="H1132" s="34"/>
    </row>
    <row r="1133" spans="1:8" ht="24" x14ac:dyDescent="0.2">
      <c r="A1133" s="12">
        <v>1</v>
      </c>
      <c r="B1133" s="23" t="s">
        <v>1568</v>
      </c>
      <c r="C1133" s="37" t="s">
        <v>1653</v>
      </c>
      <c r="D1133" s="23" t="s">
        <v>1656</v>
      </c>
      <c r="E1133" s="36" t="s">
        <v>202</v>
      </c>
      <c r="F1133" s="18">
        <v>7.569</v>
      </c>
      <c r="G1133" s="19">
        <v>6.0540000000000003</v>
      </c>
      <c r="H1133" s="34"/>
    </row>
    <row r="1134" spans="1:8" x14ac:dyDescent="0.2">
      <c r="A1134" s="12">
        <v>1</v>
      </c>
      <c r="B1134" s="14" t="s">
        <v>1568</v>
      </c>
      <c r="C1134" s="14" t="s">
        <v>1657</v>
      </c>
      <c r="D1134" s="14" t="s">
        <v>1658</v>
      </c>
      <c r="E1134" s="36" t="s">
        <v>9</v>
      </c>
      <c r="F1134" s="20">
        <v>12.298999999999999</v>
      </c>
      <c r="G1134" s="21">
        <v>11.345000000000001</v>
      </c>
      <c r="H1134" s="34"/>
    </row>
    <row r="1135" spans="1:8" x14ac:dyDescent="0.2">
      <c r="A1135" s="12">
        <v>1</v>
      </c>
      <c r="B1135" s="23" t="s">
        <v>1568</v>
      </c>
      <c r="C1135" s="37" t="s">
        <v>1659</v>
      </c>
      <c r="D1135" s="23" t="s">
        <v>1660</v>
      </c>
      <c r="E1135" s="36" t="s">
        <v>202</v>
      </c>
      <c r="F1135" s="18">
        <v>3.6989999999999998</v>
      </c>
      <c r="G1135" s="19">
        <v>4.1479999999999997</v>
      </c>
      <c r="H1135" s="34"/>
    </row>
    <row r="1136" spans="1:8" ht="24.75" thickBot="1" x14ac:dyDescent="0.25">
      <c r="A1136" s="62">
        <v>1</v>
      </c>
      <c r="B1136" s="52" t="s">
        <v>1568</v>
      </c>
      <c r="C1136" s="47" t="s">
        <v>1659</v>
      </c>
      <c r="D1136" s="52" t="s">
        <v>1661</v>
      </c>
      <c r="E1136" s="48" t="s">
        <v>202</v>
      </c>
      <c r="F1136" s="65">
        <v>5.1289999999999996</v>
      </c>
      <c r="G1136" s="66">
        <v>6.0990000000000002</v>
      </c>
      <c r="H1136" s="34"/>
    </row>
    <row r="1137" spans="1:8" ht="15.75" thickBot="1" x14ac:dyDescent="0.25">
      <c r="A1137" s="45">
        <f>SUM(A1138:A1146)</f>
        <v>9</v>
      </c>
      <c r="B1137" s="182" t="s">
        <v>2029</v>
      </c>
      <c r="C1137" s="183"/>
      <c r="D1137" s="183"/>
      <c r="E1137" s="184"/>
      <c r="F1137" s="84">
        <f>SUM(F1138:F1146)</f>
        <v>96</v>
      </c>
      <c r="G1137" s="84">
        <f>SUM(G1138:G1146)</f>
        <v>87</v>
      </c>
      <c r="H1137" s="34"/>
    </row>
    <row r="1138" spans="1:8" ht="24" x14ac:dyDescent="0.2">
      <c r="A1138" s="8">
        <v>1</v>
      </c>
      <c r="B1138" s="51" t="s">
        <v>1662</v>
      </c>
      <c r="C1138" s="53" t="s">
        <v>1459</v>
      </c>
      <c r="D1138" s="51" t="s">
        <v>1663</v>
      </c>
      <c r="E1138" s="35" t="s">
        <v>1664</v>
      </c>
      <c r="F1138" s="69">
        <v>13.44</v>
      </c>
      <c r="G1138" s="70">
        <v>9.2170000000000005</v>
      </c>
      <c r="H1138" s="34"/>
    </row>
    <row r="1139" spans="1:8" ht="24" x14ac:dyDescent="0.2">
      <c r="A1139" s="12">
        <v>1</v>
      </c>
      <c r="B1139" s="23" t="s">
        <v>1662</v>
      </c>
      <c r="C1139" s="37" t="s">
        <v>1665</v>
      </c>
      <c r="D1139" s="23" t="s">
        <v>1666</v>
      </c>
      <c r="E1139" s="36" t="s">
        <v>1664</v>
      </c>
      <c r="F1139" s="18">
        <v>7.1</v>
      </c>
      <c r="G1139" s="19">
        <v>8.6020000000000003</v>
      </c>
      <c r="H1139" s="34"/>
    </row>
    <row r="1140" spans="1:8" x14ac:dyDescent="0.2">
      <c r="A1140" s="12">
        <v>1</v>
      </c>
      <c r="B1140" s="23" t="s">
        <v>1662</v>
      </c>
      <c r="C1140" s="37" t="s">
        <v>1667</v>
      </c>
      <c r="D1140" s="23" t="s">
        <v>1668</v>
      </c>
      <c r="E1140" s="36" t="s">
        <v>1664</v>
      </c>
      <c r="F1140" s="18">
        <v>12.67</v>
      </c>
      <c r="G1140" s="19">
        <v>10.929</v>
      </c>
      <c r="H1140" s="34"/>
    </row>
    <row r="1141" spans="1:8" x14ac:dyDescent="0.2">
      <c r="A1141" s="12">
        <v>1</v>
      </c>
      <c r="B1141" s="23" t="s">
        <v>1662</v>
      </c>
      <c r="C1141" s="37" t="s">
        <v>1667</v>
      </c>
      <c r="D1141" s="23" t="s">
        <v>1669</v>
      </c>
      <c r="E1141" s="36" t="s">
        <v>1664</v>
      </c>
      <c r="F1141" s="18">
        <v>7.1</v>
      </c>
      <c r="G1141" s="19">
        <v>8.4649999999999999</v>
      </c>
      <c r="H1141" s="34"/>
    </row>
    <row r="1142" spans="1:8" x14ac:dyDescent="0.2">
      <c r="A1142" s="12">
        <v>1</v>
      </c>
      <c r="B1142" s="23" t="s">
        <v>1662</v>
      </c>
      <c r="C1142" s="37" t="s">
        <v>1670</v>
      </c>
      <c r="D1142" s="23" t="s">
        <v>1671</v>
      </c>
      <c r="E1142" s="36" t="s">
        <v>1672</v>
      </c>
      <c r="F1142" s="18">
        <v>11.52</v>
      </c>
      <c r="G1142" s="19">
        <v>8.5280000000000005</v>
      </c>
      <c r="H1142" s="34"/>
    </row>
    <row r="1143" spans="1:8" ht="24" x14ac:dyDescent="0.2">
      <c r="A1143" s="12">
        <v>1</v>
      </c>
      <c r="B1143" s="23" t="s">
        <v>1662</v>
      </c>
      <c r="C1143" s="37" t="s">
        <v>1673</v>
      </c>
      <c r="D1143" s="23" t="s">
        <v>1674</v>
      </c>
      <c r="E1143" s="36" t="s">
        <v>1664</v>
      </c>
      <c r="F1143" s="18">
        <v>9.6</v>
      </c>
      <c r="G1143" s="19">
        <v>9.3049999999999997</v>
      </c>
      <c r="H1143" s="34"/>
    </row>
    <row r="1144" spans="1:8" x14ac:dyDescent="0.2">
      <c r="A1144" s="12">
        <v>1</v>
      </c>
      <c r="B1144" s="36" t="s">
        <v>1662</v>
      </c>
      <c r="C1144" s="37"/>
      <c r="D1144" s="36" t="s">
        <v>1675</v>
      </c>
      <c r="E1144" s="36" t="s">
        <v>9</v>
      </c>
      <c r="F1144" s="63">
        <v>11.52</v>
      </c>
      <c r="G1144" s="64">
        <v>10.057</v>
      </c>
      <c r="H1144" s="34"/>
    </row>
    <row r="1145" spans="1:8" x14ac:dyDescent="0.2">
      <c r="A1145" s="12">
        <v>1</v>
      </c>
      <c r="B1145" s="36" t="s">
        <v>1662</v>
      </c>
      <c r="C1145" s="37"/>
      <c r="D1145" s="36" t="s">
        <v>1676</v>
      </c>
      <c r="E1145" s="36" t="s">
        <v>9</v>
      </c>
      <c r="F1145" s="63">
        <v>11.53</v>
      </c>
      <c r="G1145" s="64">
        <v>10.039999999999999</v>
      </c>
      <c r="H1145" s="34"/>
    </row>
    <row r="1146" spans="1:8" ht="48.75" thickBot="1" x14ac:dyDescent="0.25">
      <c r="A1146" s="62">
        <v>1</v>
      </c>
      <c r="B1146" s="58" t="s">
        <v>1662</v>
      </c>
      <c r="C1146" s="57"/>
      <c r="D1146" s="54" t="s">
        <v>1677</v>
      </c>
      <c r="E1146" s="48" t="s">
        <v>9</v>
      </c>
      <c r="F1146" s="73">
        <v>11.52</v>
      </c>
      <c r="G1146" s="74">
        <v>11.856999999999999</v>
      </c>
      <c r="H1146" s="34"/>
    </row>
    <row r="1147" spans="1:8" ht="15.75" thickBot="1" x14ac:dyDescent="0.25">
      <c r="A1147" s="45">
        <f>SUM(A1148:A1185)</f>
        <v>38</v>
      </c>
      <c r="B1147" s="188" t="s">
        <v>2030</v>
      </c>
      <c r="C1147" s="189"/>
      <c r="D1147" s="189"/>
      <c r="E1147" s="190"/>
      <c r="F1147" s="83">
        <f>SUM(F1148:F1185)</f>
        <v>290.00000000000006</v>
      </c>
      <c r="G1147" s="83">
        <f>SUM(G1148:G1185)</f>
        <v>222.00099999999995</v>
      </c>
      <c r="H1147" s="34"/>
    </row>
    <row r="1148" spans="1:8" ht="36" x14ac:dyDescent="0.2">
      <c r="A1148" s="8">
        <v>1</v>
      </c>
      <c r="B1148" s="51" t="s">
        <v>1678</v>
      </c>
      <c r="C1148" s="53" t="s">
        <v>1679</v>
      </c>
      <c r="D1148" s="51" t="s">
        <v>1680</v>
      </c>
      <c r="E1148" s="35" t="s">
        <v>9</v>
      </c>
      <c r="F1148" s="69">
        <v>7.91</v>
      </c>
      <c r="G1148" s="70">
        <v>7.258</v>
      </c>
      <c r="H1148" s="34"/>
    </row>
    <row r="1149" spans="1:8" ht="36" x14ac:dyDescent="0.2">
      <c r="A1149" s="12">
        <v>1</v>
      </c>
      <c r="B1149" s="23" t="s">
        <v>1678</v>
      </c>
      <c r="C1149" s="37" t="s">
        <v>1681</v>
      </c>
      <c r="D1149" s="23" t="s">
        <v>1682</v>
      </c>
      <c r="E1149" s="36" t="s">
        <v>9</v>
      </c>
      <c r="F1149" s="18">
        <v>10.55</v>
      </c>
      <c r="G1149" s="19">
        <v>4.6959999999999997</v>
      </c>
      <c r="H1149" s="34"/>
    </row>
    <row r="1150" spans="1:8" x14ac:dyDescent="0.2">
      <c r="A1150" s="12">
        <v>1</v>
      </c>
      <c r="B1150" s="23" t="s">
        <v>1678</v>
      </c>
      <c r="C1150" s="37" t="s">
        <v>1679</v>
      </c>
      <c r="D1150" s="23" t="s">
        <v>1683</v>
      </c>
      <c r="E1150" s="36" t="s">
        <v>91</v>
      </c>
      <c r="F1150" s="18">
        <v>5.27</v>
      </c>
      <c r="G1150" s="19">
        <v>3.3980000000000001</v>
      </c>
      <c r="H1150" s="34"/>
    </row>
    <row r="1151" spans="1:8" x14ac:dyDescent="0.2">
      <c r="A1151" s="12">
        <v>1</v>
      </c>
      <c r="B1151" s="23" t="s">
        <v>1678</v>
      </c>
      <c r="C1151" s="37" t="s">
        <v>1679</v>
      </c>
      <c r="D1151" s="23" t="s">
        <v>1684</v>
      </c>
      <c r="E1151" s="36" t="s">
        <v>91</v>
      </c>
      <c r="F1151" s="18">
        <v>2.64</v>
      </c>
      <c r="G1151" s="19">
        <v>3.1760000000000002</v>
      </c>
      <c r="H1151" s="34"/>
    </row>
    <row r="1152" spans="1:8" ht="24" x14ac:dyDescent="0.2">
      <c r="A1152" s="12">
        <v>1</v>
      </c>
      <c r="B1152" s="14" t="s">
        <v>1678</v>
      </c>
      <c r="C1152" s="14" t="s">
        <v>1685</v>
      </c>
      <c r="D1152" s="14" t="s">
        <v>1686</v>
      </c>
      <c r="E1152" s="36" t="s">
        <v>9</v>
      </c>
      <c r="F1152" s="20">
        <v>5.27</v>
      </c>
      <c r="G1152" s="21">
        <v>8.86</v>
      </c>
      <c r="H1152" s="34"/>
    </row>
    <row r="1153" spans="1:8" ht="24" x14ac:dyDescent="0.2">
      <c r="A1153" s="12">
        <v>1</v>
      </c>
      <c r="B1153" s="23" t="s">
        <v>1678</v>
      </c>
      <c r="C1153" s="37" t="s">
        <v>1687</v>
      </c>
      <c r="D1153" s="23" t="s">
        <v>1688</v>
      </c>
      <c r="E1153" s="36" t="s">
        <v>91</v>
      </c>
      <c r="F1153" s="18">
        <v>29.88</v>
      </c>
      <c r="G1153" s="19">
        <v>6.9160000000000004</v>
      </c>
      <c r="H1153" s="34"/>
    </row>
    <row r="1154" spans="1:8" ht="24" x14ac:dyDescent="0.2">
      <c r="A1154" s="12">
        <v>1</v>
      </c>
      <c r="B1154" s="14" t="s">
        <v>1678</v>
      </c>
      <c r="C1154" s="14" t="s">
        <v>1689</v>
      </c>
      <c r="D1154" s="14" t="s">
        <v>1690</v>
      </c>
      <c r="E1154" s="36" t="s">
        <v>9</v>
      </c>
      <c r="F1154" s="20">
        <v>5.27</v>
      </c>
      <c r="G1154" s="21">
        <v>8.24</v>
      </c>
      <c r="H1154" s="34"/>
    </row>
    <row r="1155" spans="1:8" ht="24" x14ac:dyDescent="0.2">
      <c r="A1155" s="12">
        <v>1</v>
      </c>
      <c r="B1155" s="23" t="s">
        <v>1678</v>
      </c>
      <c r="C1155" s="37" t="s">
        <v>1691</v>
      </c>
      <c r="D1155" s="23" t="s">
        <v>1692</v>
      </c>
      <c r="E1155" s="36" t="s">
        <v>9</v>
      </c>
      <c r="F1155" s="18">
        <v>1.08</v>
      </c>
      <c r="G1155" s="19">
        <v>1.7250000000000001</v>
      </c>
      <c r="H1155" s="34"/>
    </row>
    <row r="1156" spans="1:8" ht="24" x14ac:dyDescent="0.2">
      <c r="A1156" s="12">
        <v>1</v>
      </c>
      <c r="B1156" s="23" t="s">
        <v>1678</v>
      </c>
      <c r="C1156" s="37" t="s">
        <v>1693</v>
      </c>
      <c r="D1156" s="23" t="s">
        <v>1694</v>
      </c>
      <c r="E1156" s="36" t="s">
        <v>91</v>
      </c>
      <c r="F1156" s="18">
        <v>1.71</v>
      </c>
      <c r="G1156" s="19">
        <v>2.1259999999999999</v>
      </c>
      <c r="H1156" s="34"/>
    </row>
    <row r="1157" spans="1:8" ht="24" x14ac:dyDescent="0.2">
      <c r="A1157" s="12">
        <v>1</v>
      </c>
      <c r="B1157" s="23" t="s">
        <v>1678</v>
      </c>
      <c r="C1157" s="37" t="s">
        <v>1693</v>
      </c>
      <c r="D1157" s="23" t="s">
        <v>1695</v>
      </c>
      <c r="E1157" s="36" t="s">
        <v>91</v>
      </c>
      <c r="F1157" s="18">
        <v>0.9</v>
      </c>
      <c r="G1157" s="19">
        <v>1.3660000000000001</v>
      </c>
      <c r="H1157" s="34"/>
    </row>
    <row r="1158" spans="1:8" ht="24" x14ac:dyDescent="0.2">
      <c r="A1158" s="12">
        <v>1</v>
      </c>
      <c r="B1158" s="23" t="s">
        <v>1678</v>
      </c>
      <c r="C1158" s="37" t="s">
        <v>1693</v>
      </c>
      <c r="D1158" s="23" t="s">
        <v>1696</v>
      </c>
      <c r="E1158" s="36" t="s">
        <v>91</v>
      </c>
      <c r="F1158" s="18">
        <v>1.05</v>
      </c>
      <c r="G1158" s="19">
        <v>7.2240000000000002</v>
      </c>
      <c r="H1158" s="34"/>
    </row>
    <row r="1159" spans="1:8" x14ac:dyDescent="0.2">
      <c r="A1159" s="12">
        <v>1</v>
      </c>
      <c r="B1159" s="14" t="s">
        <v>1678</v>
      </c>
      <c r="C1159" s="14" t="s">
        <v>1697</v>
      </c>
      <c r="D1159" s="14" t="s">
        <v>1698</v>
      </c>
      <c r="E1159" s="36" t="s">
        <v>9</v>
      </c>
      <c r="F1159" s="20">
        <v>5.27</v>
      </c>
      <c r="G1159" s="21">
        <v>2.3149999999999999</v>
      </c>
      <c r="H1159" s="34"/>
    </row>
    <row r="1160" spans="1:8" x14ac:dyDescent="0.2">
      <c r="A1160" s="12">
        <v>1</v>
      </c>
      <c r="B1160" s="14" t="s">
        <v>1678</v>
      </c>
      <c r="C1160" s="14" t="s">
        <v>1697</v>
      </c>
      <c r="D1160" s="14" t="s">
        <v>1699</v>
      </c>
      <c r="E1160" s="36" t="s">
        <v>9</v>
      </c>
      <c r="F1160" s="20">
        <v>18.72</v>
      </c>
      <c r="G1160" s="21">
        <v>6.5810000000000004</v>
      </c>
      <c r="H1160" s="34"/>
    </row>
    <row r="1161" spans="1:8" ht="36" x14ac:dyDescent="0.2">
      <c r="A1161" s="12">
        <v>1</v>
      </c>
      <c r="B1161" s="14" t="s">
        <v>1678</v>
      </c>
      <c r="C1161" s="14" t="s">
        <v>1697</v>
      </c>
      <c r="D1161" s="14" t="s">
        <v>1700</v>
      </c>
      <c r="E1161" s="36" t="s">
        <v>9</v>
      </c>
      <c r="F1161" s="20">
        <v>1.32</v>
      </c>
      <c r="G1161" s="21">
        <v>5.0990000000000002</v>
      </c>
      <c r="H1161" s="34"/>
    </row>
    <row r="1162" spans="1:8" ht="24" x14ac:dyDescent="0.2">
      <c r="A1162" s="12">
        <v>1</v>
      </c>
      <c r="B1162" s="23" t="s">
        <v>1678</v>
      </c>
      <c r="C1162" s="37" t="s">
        <v>1701</v>
      </c>
      <c r="D1162" s="23" t="s">
        <v>1702</v>
      </c>
      <c r="E1162" s="36" t="s">
        <v>91</v>
      </c>
      <c r="F1162" s="18">
        <v>1.98</v>
      </c>
      <c r="G1162" s="19">
        <v>2.5529999999999999</v>
      </c>
      <c r="H1162" s="34"/>
    </row>
    <row r="1163" spans="1:8" ht="24" x14ac:dyDescent="0.2">
      <c r="A1163" s="12">
        <v>1</v>
      </c>
      <c r="B1163" s="23" t="s">
        <v>1678</v>
      </c>
      <c r="C1163" s="37" t="s">
        <v>1701</v>
      </c>
      <c r="D1163" s="23" t="s">
        <v>1703</v>
      </c>
      <c r="E1163" s="36" t="s">
        <v>91</v>
      </c>
      <c r="F1163" s="18">
        <v>2.64</v>
      </c>
      <c r="G1163" s="19">
        <v>3.1339999999999999</v>
      </c>
      <c r="H1163" s="34"/>
    </row>
    <row r="1164" spans="1:8" ht="24" x14ac:dyDescent="0.2">
      <c r="A1164" s="12">
        <v>1</v>
      </c>
      <c r="B1164" s="23" t="s">
        <v>1678</v>
      </c>
      <c r="C1164" s="37" t="s">
        <v>1704</v>
      </c>
      <c r="D1164" s="23" t="s">
        <v>1705</v>
      </c>
      <c r="E1164" s="36" t="s">
        <v>9</v>
      </c>
      <c r="F1164" s="18">
        <v>1.98</v>
      </c>
      <c r="G1164" s="19">
        <v>3.3809999999999998</v>
      </c>
      <c r="H1164" s="34"/>
    </row>
    <row r="1165" spans="1:8" ht="24" x14ac:dyDescent="0.2">
      <c r="A1165" s="12">
        <v>1</v>
      </c>
      <c r="B1165" s="14" t="s">
        <v>1678</v>
      </c>
      <c r="C1165" s="14" t="s">
        <v>1706</v>
      </c>
      <c r="D1165" s="14" t="s">
        <v>1707</v>
      </c>
      <c r="E1165" s="36" t="s">
        <v>9</v>
      </c>
      <c r="F1165" s="20">
        <v>5.27</v>
      </c>
      <c r="G1165" s="21">
        <v>5.8920000000000003</v>
      </c>
      <c r="H1165" s="34"/>
    </row>
    <row r="1166" spans="1:8" ht="24" x14ac:dyDescent="0.2">
      <c r="A1166" s="12">
        <v>1</v>
      </c>
      <c r="B1166" s="23" t="s">
        <v>1678</v>
      </c>
      <c r="C1166" s="37" t="s">
        <v>1708</v>
      </c>
      <c r="D1166" s="23" t="s">
        <v>1709</v>
      </c>
      <c r="E1166" s="36" t="s">
        <v>91</v>
      </c>
      <c r="F1166" s="18">
        <v>3.95</v>
      </c>
      <c r="G1166" s="19">
        <v>4.2009999999999996</v>
      </c>
      <c r="H1166" s="34"/>
    </row>
    <row r="1167" spans="1:8" x14ac:dyDescent="0.2">
      <c r="A1167" s="12">
        <v>1</v>
      </c>
      <c r="B1167" s="14" t="s">
        <v>1678</v>
      </c>
      <c r="C1167" s="14" t="s">
        <v>1710</v>
      </c>
      <c r="D1167" s="14" t="s">
        <v>1711</v>
      </c>
      <c r="E1167" s="36" t="s">
        <v>9</v>
      </c>
      <c r="F1167" s="20">
        <v>9.23</v>
      </c>
      <c r="G1167" s="21">
        <v>8.4450000000000003</v>
      </c>
      <c r="H1167" s="34"/>
    </row>
    <row r="1168" spans="1:8" ht="24" x14ac:dyDescent="0.2">
      <c r="A1168" s="12">
        <v>1</v>
      </c>
      <c r="B1168" s="14" t="s">
        <v>1678</v>
      </c>
      <c r="C1168" s="14" t="s">
        <v>1712</v>
      </c>
      <c r="D1168" s="14" t="s">
        <v>1713</v>
      </c>
      <c r="E1168" s="36" t="s">
        <v>9</v>
      </c>
      <c r="F1168" s="20">
        <v>4.6100000000000003</v>
      </c>
      <c r="G1168" s="21">
        <v>7.3940000000000001</v>
      </c>
      <c r="H1168" s="34"/>
    </row>
    <row r="1169" spans="1:8" x14ac:dyDescent="0.2">
      <c r="A1169" s="12">
        <v>1</v>
      </c>
      <c r="B1169" s="14" t="s">
        <v>1678</v>
      </c>
      <c r="C1169" s="14" t="s">
        <v>1714</v>
      </c>
      <c r="D1169" s="14" t="s">
        <v>1715</v>
      </c>
      <c r="E1169" s="36" t="s">
        <v>9</v>
      </c>
      <c r="F1169" s="20">
        <v>7.25</v>
      </c>
      <c r="G1169" s="21">
        <v>9.1959999999999997</v>
      </c>
      <c r="H1169" s="34"/>
    </row>
    <row r="1170" spans="1:8" ht="36" x14ac:dyDescent="0.2">
      <c r="A1170" s="12">
        <v>1</v>
      </c>
      <c r="B1170" s="23" t="s">
        <v>1678</v>
      </c>
      <c r="C1170" s="37" t="s">
        <v>1716</v>
      </c>
      <c r="D1170" s="23" t="s">
        <v>1717</v>
      </c>
      <c r="E1170" s="36" t="s">
        <v>9</v>
      </c>
      <c r="F1170" s="18">
        <v>5.34</v>
      </c>
      <c r="G1170" s="19">
        <v>4.0129999999999999</v>
      </c>
      <c r="H1170" s="34"/>
    </row>
    <row r="1171" spans="1:8" ht="24" x14ac:dyDescent="0.2">
      <c r="A1171" s="12">
        <v>1</v>
      </c>
      <c r="B1171" s="23" t="s">
        <v>1678</v>
      </c>
      <c r="C1171" s="37" t="s">
        <v>1716</v>
      </c>
      <c r="D1171" s="23" t="s">
        <v>1718</v>
      </c>
      <c r="E1171" s="36" t="s">
        <v>91</v>
      </c>
      <c r="F1171" s="18">
        <v>1.56</v>
      </c>
      <c r="G1171" s="19">
        <v>0.85399999999999998</v>
      </c>
      <c r="H1171" s="34"/>
    </row>
    <row r="1172" spans="1:8" ht="24" x14ac:dyDescent="0.2">
      <c r="A1172" s="12">
        <v>1</v>
      </c>
      <c r="B1172" s="14" t="s">
        <v>1678</v>
      </c>
      <c r="C1172" s="14" t="s">
        <v>1719</v>
      </c>
      <c r="D1172" s="14" t="s">
        <v>1720</v>
      </c>
      <c r="E1172" s="36" t="s">
        <v>9</v>
      </c>
      <c r="F1172" s="20">
        <v>19.11</v>
      </c>
      <c r="G1172" s="21">
        <v>9.1859999999999999</v>
      </c>
      <c r="H1172" s="34"/>
    </row>
    <row r="1173" spans="1:8" ht="24" x14ac:dyDescent="0.2">
      <c r="A1173" s="12">
        <v>1</v>
      </c>
      <c r="B1173" s="23" t="s">
        <v>1678</v>
      </c>
      <c r="C1173" s="37" t="s">
        <v>1721</v>
      </c>
      <c r="D1173" s="23" t="s">
        <v>1722</v>
      </c>
      <c r="E1173" s="36" t="s">
        <v>91</v>
      </c>
      <c r="F1173" s="18">
        <v>10.55</v>
      </c>
      <c r="G1173" s="19">
        <v>4.508</v>
      </c>
      <c r="H1173" s="34"/>
    </row>
    <row r="1174" spans="1:8" x14ac:dyDescent="0.2">
      <c r="A1174" s="12">
        <v>1</v>
      </c>
      <c r="B1174" s="23" t="s">
        <v>1678</v>
      </c>
      <c r="C1174" s="37" t="s">
        <v>1721</v>
      </c>
      <c r="D1174" s="23" t="s">
        <v>1723</v>
      </c>
      <c r="E1174" s="36" t="s">
        <v>9</v>
      </c>
      <c r="F1174" s="18">
        <v>23.46</v>
      </c>
      <c r="G1174" s="19">
        <v>8.0350000000000001</v>
      </c>
      <c r="H1174" s="34"/>
    </row>
    <row r="1175" spans="1:8" x14ac:dyDescent="0.2">
      <c r="A1175" s="12">
        <v>1</v>
      </c>
      <c r="B1175" s="23" t="s">
        <v>1678</v>
      </c>
      <c r="C1175" s="37" t="s">
        <v>1721</v>
      </c>
      <c r="D1175" s="23" t="s">
        <v>1724</v>
      </c>
      <c r="E1175" s="36" t="s">
        <v>9</v>
      </c>
      <c r="F1175" s="18">
        <v>21.09</v>
      </c>
      <c r="G1175" s="19">
        <v>6.8310000000000004</v>
      </c>
      <c r="H1175" s="34"/>
    </row>
    <row r="1176" spans="1:8" ht="24" x14ac:dyDescent="0.2">
      <c r="A1176" s="12">
        <v>1</v>
      </c>
      <c r="B1176" s="23" t="s">
        <v>1678</v>
      </c>
      <c r="C1176" s="37" t="s">
        <v>1725</v>
      </c>
      <c r="D1176" s="23" t="s">
        <v>1726</v>
      </c>
      <c r="E1176" s="36" t="s">
        <v>91</v>
      </c>
      <c r="F1176" s="18">
        <v>6.59</v>
      </c>
      <c r="G1176" s="19">
        <v>2.621</v>
      </c>
      <c r="H1176" s="34"/>
    </row>
    <row r="1177" spans="1:8" ht="24" x14ac:dyDescent="0.2">
      <c r="A1177" s="12">
        <v>1</v>
      </c>
      <c r="B1177" s="23" t="s">
        <v>1678</v>
      </c>
      <c r="C1177" s="37" t="s">
        <v>1725</v>
      </c>
      <c r="D1177" s="23" t="s">
        <v>1727</v>
      </c>
      <c r="E1177" s="36" t="s">
        <v>91</v>
      </c>
      <c r="F1177" s="18">
        <v>21.1</v>
      </c>
      <c r="G1177" s="19">
        <v>7.8550000000000004</v>
      </c>
      <c r="H1177" s="34"/>
    </row>
    <row r="1178" spans="1:8" x14ac:dyDescent="0.2">
      <c r="A1178" s="12">
        <v>1</v>
      </c>
      <c r="B1178" s="36" t="s">
        <v>1678</v>
      </c>
      <c r="C1178" s="37"/>
      <c r="D1178" s="36" t="s">
        <v>1728</v>
      </c>
      <c r="E1178" s="36" t="s">
        <v>9</v>
      </c>
      <c r="F1178" s="63">
        <v>5.27</v>
      </c>
      <c r="G1178" s="64">
        <v>7.9009999999999998</v>
      </c>
      <c r="H1178" s="34"/>
    </row>
    <row r="1179" spans="1:8" x14ac:dyDescent="0.2">
      <c r="A1179" s="12">
        <v>1</v>
      </c>
      <c r="B1179" s="36" t="s">
        <v>1678</v>
      </c>
      <c r="C1179" s="37"/>
      <c r="D1179" s="36" t="s">
        <v>1729</v>
      </c>
      <c r="E1179" s="36" t="s">
        <v>9</v>
      </c>
      <c r="F1179" s="63">
        <v>5.27</v>
      </c>
      <c r="G1179" s="64">
        <v>8.0269999999999992</v>
      </c>
      <c r="H1179" s="34"/>
    </row>
    <row r="1180" spans="1:8" x14ac:dyDescent="0.2">
      <c r="A1180" s="12">
        <v>1</v>
      </c>
      <c r="B1180" s="36" t="s">
        <v>1678</v>
      </c>
      <c r="C1180" s="37"/>
      <c r="D1180" s="36" t="s">
        <v>1730</v>
      </c>
      <c r="E1180" s="36" t="s">
        <v>9</v>
      </c>
      <c r="F1180" s="63">
        <v>27.68</v>
      </c>
      <c r="G1180" s="64">
        <v>8.7360000000000007</v>
      </c>
      <c r="H1180" s="34"/>
    </row>
    <row r="1181" spans="1:8" x14ac:dyDescent="0.2">
      <c r="A1181" s="12">
        <v>1</v>
      </c>
      <c r="B1181" s="36" t="s">
        <v>1678</v>
      </c>
      <c r="C1181" s="37"/>
      <c r="D1181" s="36" t="s">
        <v>1731</v>
      </c>
      <c r="E1181" s="36" t="s">
        <v>9</v>
      </c>
      <c r="F1181" s="63">
        <v>0</v>
      </c>
      <c r="G1181" s="64">
        <v>5.2709999999999999</v>
      </c>
      <c r="H1181" s="34"/>
    </row>
    <row r="1182" spans="1:8" x14ac:dyDescent="0.2">
      <c r="A1182" s="12">
        <v>1</v>
      </c>
      <c r="B1182" s="36" t="s">
        <v>1678</v>
      </c>
      <c r="C1182" s="37"/>
      <c r="D1182" s="36" t="s">
        <v>1732</v>
      </c>
      <c r="E1182" s="36" t="s">
        <v>9</v>
      </c>
      <c r="F1182" s="63">
        <v>0</v>
      </c>
      <c r="G1182" s="64">
        <v>10.208</v>
      </c>
      <c r="H1182" s="34"/>
    </row>
    <row r="1183" spans="1:8" x14ac:dyDescent="0.2">
      <c r="A1183" s="12">
        <v>1</v>
      </c>
      <c r="B1183" s="36" t="s">
        <v>1678</v>
      </c>
      <c r="C1183" s="37"/>
      <c r="D1183" s="36" t="s">
        <v>1733</v>
      </c>
      <c r="E1183" s="36" t="s">
        <v>9</v>
      </c>
      <c r="F1183" s="63">
        <v>0</v>
      </c>
      <c r="G1183" s="64">
        <v>6.1980000000000004</v>
      </c>
      <c r="H1183" s="34"/>
    </row>
    <row r="1184" spans="1:8" x14ac:dyDescent="0.2">
      <c r="A1184" s="12">
        <v>1</v>
      </c>
      <c r="B1184" s="36" t="s">
        <v>1678</v>
      </c>
      <c r="C1184" s="37"/>
      <c r="D1184" s="36" t="s">
        <v>1734</v>
      </c>
      <c r="E1184" s="36" t="s">
        <v>9</v>
      </c>
      <c r="F1184" s="63">
        <v>0</v>
      </c>
      <c r="G1184" s="64">
        <v>9.6609999999999996</v>
      </c>
      <c r="H1184" s="34"/>
    </row>
    <row r="1185" spans="1:8" ht="12.75" thickBot="1" x14ac:dyDescent="0.25">
      <c r="A1185" s="62">
        <v>1</v>
      </c>
      <c r="B1185" s="48" t="s">
        <v>1678</v>
      </c>
      <c r="C1185" s="47"/>
      <c r="D1185" s="48" t="s">
        <v>1735</v>
      </c>
      <c r="E1185" s="48" t="s">
        <v>9</v>
      </c>
      <c r="F1185" s="79">
        <v>9.23</v>
      </c>
      <c r="G1185" s="80">
        <v>8.92</v>
      </c>
      <c r="H1185" s="34"/>
    </row>
    <row r="1186" spans="1:8" ht="15.75" thickBot="1" x14ac:dyDescent="0.25">
      <c r="A1186" s="45">
        <f>SUM(A1187:A1208)</f>
        <v>22</v>
      </c>
      <c r="B1186" s="188" t="s">
        <v>2031</v>
      </c>
      <c r="C1186" s="189"/>
      <c r="D1186" s="189"/>
      <c r="E1186" s="190"/>
      <c r="F1186" s="85">
        <f>SUM(F1187:F1208)</f>
        <v>275</v>
      </c>
      <c r="G1186" s="85">
        <f>SUM(G1187:G1208)</f>
        <v>278.00099999999998</v>
      </c>
      <c r="H1186" s="34"/>
    </row>
    <row r="1187" spans="1:8" ht="24" x14ac:dyDescent="0.2">
      <c r="A1187" s="8">
        <v>1</v>
      </c>
      <c r="B1187" s="9" t="s">
        <v>1736</v>
      </c>
      <c r="C1187" s="9" t="s">
        <v>1737</v>
      </c>
      <c r="D1187" s="9" t="s">
        <v>1738</v>
      </c>
      <c r="E1187" s="35" t="s">
        <v>9</v>
      </c>
      <c r="F1187" s="67">
        <v>25.25</v>
      </c>
      <c r="G1187" s="68">
        <v>12.131</v>
      </c>
      <c r="H1187" s="34"/>
    </row>
    <row r="1188" spans="1:8" ht="48" x14ac:dyDescent="0.2">
      <c r="A1188" s="12">
        <v>1</v>
      </c>
      <c r="B1188" s="23" t="s">
        <v>1736</v>
      </c>
      <c r="C1188" s="37" t="s">
        <v>1739</v>
      </c>
      <c r="D1188" s="23" t="s">
        <v>1740</v>
      </c>
      <c r="E1188" s="36" t="s">
        <v>9</v>
      </c>
      <c r="F1188" s="18">
        <v>12.72</v>
      </c>
      <c r="G1188" s="19">
        <v>9.5020000000000007</v>
      </c>
      <c r="H1188" s="34"/>
    </row>
    <row r="1189" spans="1:8" x14ac:dyDescent="0.2">
      <c r="A1189" s="12">
        <v>1</v>
      </c>
      <c r="B1189" s="14" t="s">
        <v>1736</v>
      </c>
      <c r="C1189" s="14" t="s">
        <v>1741</v>
      </c>
      <c r="D1189" s="14" t="s">
        <v>1742</v>
      </c>
      <c r="E1189" s="36" t="s">
        <v>9</v>
      </c>
      <c r="F1189" s="20">
        <v>24.4</v>
      </c>
      <c r="G1189" s="21">
        <v>11.529</v>
      </c>
      <c r="H1189" s="34"/>
    </row>
    <row r="1190" spans="1:8" ht="36" x14ac:dyDescent="0.2">
      <c r="A1190" s="12">
        <v>1</v>
      </c>
      <c r="B1190" s="14" t="s">
        <v>1736</v>
      </c>
      <c r="C1190" s="14" t="s">
        <v>1741</v>
      </c>
      <c r="D1190" s="14" t="s">
        <v>1743</v>
      </c>
      <c r="E1190" s="36" t="s">
        <v>9</v>
      </c>
      <c r="F1190" s="20">
        <v>6.69</v>
      </c>
      <c r="G1190" s="21">
        <v>12.004</v>
      </c>
      <c r="H1190" s="34"/>
    </row>
    <row r="1191" spans="1:8" ht="48" x14ac:dyDescent="0.2">
      <c r="A1191" s="12">
        <v>1</v>
      </c>
      <c r="B1191" s="23" t="s">
        <v>1736</v>
      </c>
      <c r="C1191" s="37" t="s">
        <v>1744</v>
      </c>
      <c r="D1191" s="23" t="s">
        <v>1745</v>
      </c>
      <c r="E1191" s="36" t="s">
        <v>9</v>
      </c>
      <c r="F1191" s="18">
        <v>12.73</v>
      </c>
      <c r="G1191" s="19">
        <v>9.49</v>
      </c>
      <c r="H1191" s="34"/>
    </row>
    <row r="1192" spans="1:8" ht="48" x14ac:dyDescent="0.2">
      <c r="A1192" s="12">
        <v>1</v>
      </c>
      <c r="B1192" s="23" t="s">
        <v>1736</v>
      </c>
      <c r="C1192" s="37" t="s">
        <v>1746</v>
      </c>
      <c r="D1192" s="23" t="s">
        <v>1747</v>
      </c>
      <c r="E1192" s="36" t="s">
        <v>9</v>
      </c>
      <c r="F1192" s="18">
        <v>12.72</v>
      </c>
      <c r="G1192" s="19">
        <v>12.004</v>
      </c>
      <c r="H1192" s="34"/>
    </row>
    <row r="1193" spans="1:8" ht="36" x14ac:dyDescent="0.2">
      <c r="A1193" s="12">
        <v>1</v>
      </c>
      <c r="B1193" s="23" t="s">
        <v>1736</v>
      </c>
      <c r="C1193" s="37" t="s">
        <v>1746</v>
      </c>
      <c r="D1193" s="23" t="s">
        <v>1748</v>
      </c>
      <c r="E1193" s="36" t="s">
        <v>9</v>
      </c>
      <c r="F1193" s="18">
        <v>9.7899999999999991</v>
      </c>
      <c r="G1193" s="19">
        <v>12.131</v>
      </c>
      <c r="H1193" s="34"/>
    </row>
    <row r="1194" spans="1:8" ht="24" x14ac:dyDescent="0.2">
      <c r="A1194" s="12">
        <v>1</v>
      </c>
      <c r="B1194" s="23" t="s">
        <v>1736</v>
      </c>
      <c r="C1194" s="37" t="s">
        <v>1746</v>
      </c>
      <c r="D1194" s="23" t="s">
        <v>1749</v>
      </c>
      <c r="E1194" s="36" t="s">
        <v>9</v>
      </c>
      <c r="F1194" s="18">
        <v>19.38</v>
      </c>
      <c r="G1194" s="19">
        <v>12.131</v>
      </c>
      <c r="H1194" s="34"/>
    </row>
    <row r="1195" spans="1:8" ht="24" x14ac:dyDescent="0.2">
      <c r="A1195" s="12">
        <v>1</v>
      </c>
      <c r="B1195" s="23" t="s">
        <v>1736</v>
      </c>
      <c r="C1195" s="37" t="s">
        <v>1746</v>
      </c>
      <c r="D1195" s="23" t="s">
        <v>1750</v>
      </c>
      <c r="E1195" s="36" t="s">
        <v>9</v>
      </c>
      <c r="F1195" s="18">
        <v>14.84</v>
      </c>
      <c r="G1195" s="19">
        <v>10.244</v>
      </c>
      <c r="H1195" s="34"/>
    </row>
    <row r="1196" spans="1:8" x14ac:dyDescent="0.2">
      <c r="A1196" s="12">
        <v>1</v>
      </c>
      <c r="B1196" s="14" t="s">
        <v>1736</v>
      </c>
      <c r="C1196" s="14" t="s">
        <v>961</v>
      </c>
      <c r="D1196" s="14" t="s">
        <v>1751</v>
      </c>
      <c r="E1196" s="36" t="s">
        <v>9</v>
      </c>
      <c r="F1196" s="20">
        <v>11.55</v>
      </c>
      <c r="G1196" s="21">
        <v>23.491</v>
      </c>
      <c r="H1196" s="34"/>
    </row>
    <row r="1197" spans="1:8" ht="24" x14ac:dyDescent="0.2">
      <c r="A1197" s="12">
        <v>1</v>
      </c>
      <c r="B1197" s="23" t="s">
        <v>1736</v>
      </c>
      <c r="C1197" s="37" t="s">
        <v>961</v>
      </c>
      <c r="D1197" s="23" t="s">
        <v>1752</v>
      </c>
      <c r="E1197" s="36" t="s">
        <v>9</v>
      </c>
      <c r="F1197" s="18">
        <v>6.85</v>
      </c>
      <c r="G1197" s="19">
        <v>12.131</v>
      </c>
      <c r="H1197" s="34"/>
    </row>
    <row r="1198" spans="1:8" x14ac:dyDescent="0.2">
      <c r="A1198" s="12">
        <v>1</v>
      </c>
      <c r="B1198" s="14" t="s">
        <v>1736</v>
      </c>
      <c r="C1198" s="14" t="s">
        <v>1753</v>
      </c>
      <c r="D1198" s="14" t="s">
        <v>1754</v>
      </c>
      <c r="E1198" s="36" t="s">
        <v>9</v>
      </c>
      <c r="F1198" s="20">
        <v>13.7</v>
      </c>
      <c r="G1198" s="21">
        <v>17.539000000000001</v>
      </c>
      <c r="H1198" s="34"/>
    </row>
    <row r="1199" spans="1:8" ht="36" x14ac:dyDescent="0.2">
      <c r="A1199" s="12">
        <v>1</v>
      </c>
      <c r="B1199" s="23" t="s">
        <v>1736</v>
      </c>
      <c r="C1199" s="37" t="s">
        <v>1753</v>
      </c>
      <c r="D1199" s="23" t="s">
        <v>1755</v>
      </c>
      <c r="E1199" s="36" t="s">
        <v>9</v>
      </c>
      <c r="F1199" s="18">
        <v>9.2899999999999991</v>
      </c>
      <c r="G1199" s="19">
        <v>11.904999999999999</v>
      </c>
      <c r="H1199" s="34"/>
    </row>
    <row r="1200" spans="1:8" ht="24" x14ac:dyDescent="0.2">
      <c r="A1200" s="12">
        <v>1</v>
      </c>
      <c r="B1200" s="14" t="s">
        <v>1736</v>
      </c>
      <c r="C1200" s="14" t="s">
        <v>1756</v>
      </c>
      <c r="D1200" s="14" t="s">
        <v>1757</v>
      </c>
      <c r="E1200" s="36" t="s">
        <v>9</v>
      </c>
      <c r="F1200" s="20">
        <v>6.84</v>
      </c>
      <c r="G1200" s="21">
        <v>12.131</v>
      </c>
      <c r="H1200" s="34"/>
    </row>
    <row r="1201" spans="1:8" x14ac:dyDescent="0.2">
      <c r="A1201" s="12">
        <v>1</v>
      </c>
      <c r="B1201" s="14" t="s">
        <v>1736</v>
      </c>
      <c r="C1201" s="14" t="s">
        <v>1758</v>
      </c>
      <c r="D1201" s="14" t="s">
        <v>1759</v>
      </c>
      <c r="E1201" s="36" t="s">
        <v>9</v>
      </c>
      <c r="F1201" s="20">
        <v>6.36</v>
      </c>
      <c r="G1201" s="21">
        <v>12.131</v>
      </c>
      <c r="H1201" s="34"/>
    </row>
    <row r="1202" spans="1:8" ht="48" x14ac:dyDescent="0.2">
      <c r="A1202" s="12">
        <v>1</v>
      </c>
      <c r="B1202" s="23" t="s">
        <v>1736</v>
      </c>
      <c r="C1202" s="37" t="s">
        <v>1760</v>
      </c>
      <c r="D1202" s="23" t="s">
        <v>1761</v>
      </c>
      <c r="E1202" s="36" t="s">
        <v>9</v>
      </c>
      <c r="F1202" s="18">
        <v>3.18</v>
      </c>
      <c r="G1202" s="19">
        <v>12.004</v>
      </c>
      <c r="H1202" s="34"/>
    </row>
    <row r="1203" spans="1:8" ht="48" x14ac:dyDescent="0.2">
      <c r="A1203" s="12">
        <v>1</v>
      </c>
      <c r="B1203" s="23" t="s">
        <v>1736</v>
      </c>
      <c r="C1203" s="37" t="s">
        <v>1760</v>
      </c>
      <c r="D1203" s="23" t="s">
        <v>1762</v>
      </c>
      <c r="E1203" s="36" t="s">
        <v>9</v>
      </c>
      <c r="F1203" s="18">
        <v>6.48</v>
      </c>
      <c r="G1203" s="19">
        <v>12.004</v>
      </c>
      <c r="H1203" s="34"/>
    </row>
    <row r="1204" spans="1:8" ht="60" x14ac:dyDescent="0.2">
      <c r="A1204" s="12">
        <v>1</v>
      </c>
      <c r="B1204" s="23" t="s">
        <v>1736</v>
      </c>
      <c r="C1204" s="37" t="s">
        <v>1763</v>
      </c>
      <c r="D1204" s="23" t="s">
        <v>1764</v>
      </c>
      <c r="E1204" s="36" t="s">
        <v>9</v>
      </c>
      <c r="F1204" s="18">
        <v>15.46</v>
      </c>
      <c r="G1204" s="19">
        <v>10.172000000000001</v>
      </c>
      <c r="H1204" s="34"/>
    </row>
    <row r="1205" spans="1:8" ht="48" x14ac:dyDescent="0.2">
      <c r="A1205" s="12">
        <v>1</v>
      </c>
      <c r="B1205" s="23" t="s">
        <v>1736</v>
      </c>
      <c r="C1205" s="37" t="s">
        <v>1765</v>
      </c>
      <c r="D1205" s="23" t="s">
        <v>1766</v>
      </c>
      <c r="E1205" s="36" t="s">
        <v>9</v>
      </c>
      <c r="F1205" s="18">
        <v>17.62</v>
      </c>
      <c r="G1205" s="19">
        <v>14.064</v>
      </c>
      <c r="H1205" s="34"/>
    </row>
    <row r="1206" spans="1:8" x14ac:dyDescent="0.2">
      <c r="A1206" s="12">
        <v>1</v>
      </c>
      <c r="B1206" s="14" t="s">
        <v>1736</v>
      </c>
      <c r="C1206" s="14" t="s">
        <v>1767</v>
      </c>
      <c r="D1206" s="14" t="s">
        <v>1768</v>
      </c>
      <c r="E1206" s="36" t="s">
        <v>9</v>
      </c>
      <c r="F1206" s="20">
        <v>9.7899999999999991</v>
      </c>
      <c r="G1206" s="21">
        <v>12.598000000000001</v>
      </c>
      <c r="H1206" s="34"/>
    </row>
    <row r="1207" spans="1:8" x14ac:dyDescent="0.2">
      <c r="A1207" s="12">
        <v>1</v>
      </c>
      <c r="B1207" s="14" t="s">
        <v>1736</v>
      </c>
      <c r="C1207" s="14" t="s">
        <v>1769</v>
      </c>
      <c r="D1207" s="14" t="s">
        <v>1770</v>
      </c>
      <c r="E1207" s="36" t="s">
        <v>9</v>
      </c>
      <c r="F1207" s="20">
        <v>9.7899999999999991</v>
      </c>
      <c r="G1207" s="21">
        <v>13.814</v>
      </c>
      <c r="H1207" s="34"/>
    </row>
    <row r="1208" spans="1:8" ht="36.75" thickBot="1" x14ac:dyDescent="0.25">
      <c r="A1208" s="62">
        <v>1</v>
      </c>
      <c r="B1208" s="52" t="s">
        <v>1736</v>
      </c>
      <c r="C1208" s="47" t="s">
        <v>1771</v>
      </c>
      <c r="D1208" s="52" t="s">
        <v>1772</v>
      </c>
      <c r="E1208" s="48" t="s">
        <v>9</v>
      </c>
      <c r="F1208" s="65">
        <v>19.57</v>
      </c>
      <c r="G1208" s="66">
        <v>12.851000000000001</v>
      </c>
      <c r="H1208" s="34"/>
    </row>
    <row r="1209" spans="1:8" ht="15.75" thickBot="1" x14ac:dyDescent="0.25">
      <c r="A1209" s="45">
        <f>SUM(A1210:A1233)</f>
        <v>24</v>
      </c>
      <c r="B1209" s="182" t="s">
        <v>2032</v>
      </c>
      <c r="C1209" s="183"/>
      <c r="D1209" s="183"/>
      <c r="E1209" s="184"/>
      <c r="F1209" s="84">
        <f>SUM(F1210:F1233)</f>
        <v>84</v>
      </c>
      <c r="G1209" s="84">
        <f>SUM(G1210:G1233)</f>
        <v>70.001000000000005</v>
      </c>
      <c r="H1209" s="34"/>
    </row>
    <row r="1210" spans="1:8" ht="24" x14ac:dyDescent="0.2">
      <c r="A1210" s="8">
        <v>1</v>
      </c>
      <c r="B1210" s="9" t="s">
        <v>1773</v>
      </c>
      <c r="C1210" s="9" t="s">
        <v>1774</v>
      </c>
      <c r="D1210" s="9" t="s">
        <v>1775</v>
      </c>
      <c r="E1210" s="49" t="s">
        <v>9</v>
      </c>
      <c r="F1210" s="67">
        <v>1.68</v>
      </c>
      <c r="G1210" s="68">
        <v>2.1419999999999999</v>
      </c>
      <c r="H1210" s="34"/>
    </row>
    <row r="1211" spans="1:8" x14ac:dyDescent="0.2">
      <c r="A1211" s="12">
        <v>1</v>
      </c>
      <c r="B1211" s="17" t="s">
        <v>1773</v>
      </c>
      <c r="C1211" s="17" t="s">
        <v>1774</v>
      </c>
      <c r="D1211" s="17" t="s">
        <v>1776</v>
      </c>
      <c r="E1211" s="38" t="s">
        <v>9</v>
      </c>
      <c r="F1211" s="18">
        <v>3.36</v>
      </c>
      <c r="G1211" s="19">
        <v>3.7570000000000001</v>
      </c>
      <c r="H1211" s="34"/>
    </row>
    <row r="1212" spans="1:8" x14ac:dyDescent="0.2">
      <c r="A1212" s="12">
        <v>1</v>
      </c>
      <c r="B1212" s="17" t="s">
        <v>1773</v>
      </c>
      <c r="C1212" s="17" t="s">
        <v>1777</v>
      </c>
      <c r="D1212" s="17" t="s">
        <v>1778</v>
      </c>
      <c r="E1212" s="38" t="s">
        <v>9</v>
      </c>
      <c r="F1212" s="18">
        <v>2.52</v>
      </c>
      <c r="G1212" s="19">
        <v>5.4589999999999996</v>
      </c>
      <c r="H1212" s="34"/>
    </row>
    <row r="1213" spans="1:8" x14ac:dyDescent="0.2">
      <c r="A1213" s="12">
        <v>1</v>
      </c>
      <c r="B1213" s="14" t="s">
        <v>1773</v>
      </c>
      <c r="C1213" s="14" t="s">
        <v>1779</v>
      </c>
      <c r="D1213" s="14" t="s">
        <v>1780</v>
      </c>
      <c r="E1213" s="38" t="s">
        <v>9</v>
      </c>
      <c r="F1213" s="20">
        <v>3.36</v>
      </c>
      <c r="G1213" s="21">
        <v>3.1880000000000002</v>
      </c>
      <c r="H1213" s="34"/>
    </row>
    <row r="1214" spans="1:8" x14ac:dyDescent="0.2">
      <c r="A1214" s="12">
        <v>1</v>
      </c>
      <c r="B1214" s="17" t="s">
        <v>1773</v>
      </c>
      <c r="C1214" s="17" t="s">
        <v>1779</v>
      </c>
      <c r="D1214" s="17" t="s">
        <v>1781</v>
      </c>
      <c r="E1214" s="38" t="s">
        <v>9</v>
      </c>
      <c r="F1214" s="18">
        <v>5.04</v>
      </c>
      <c r="G1214" s="19">
        <v>1.633</v>
      </c>
      <c r="H1214" s="34"/>
    </row>
    <row r="1215" spans="1:8" ht="24" x14ac:dyDescent="0.2">
      <c r="A1215" s="12">
        <v>1</v>
      </c>
      <c r="B1215" s="17" t="s">
        <v>1773</v>
      </c>
      <c r="C1215" s="17" t="s">
        <v>1782</v>
      </c>
      <c r="D1215" s="17" t="s">
        <v>1783</v>
      </c>
      <c r="E1215" s="38" t="s">
        <v>9</v>
      </c>
      <c r="F1215" s="18">
        <v>5.88</v>
      </c>
      <c r="G1215" s="19">
        <v>1.867</v>
      </c>
      <c r="H1215" s="34"/>
    </row>
    <row r="1216" spans="1:8" ht="24" x14ac:dyDescent="0.2">
      <c r="A1216" s="12">
        <v>1</v>
      </c>
      <c r="B1216" s="14" t="s">
        <v>1773</v>
      </c>
      <c r="C1216" s="14" t="s">
        <v>1784</v>
      </c>
      <c r="D1216" s="14" t="s">
        <v>1785</v>
      </c>
      <c r="E1216" s="38" t="s">
        <v>9</v>
      </c>
      <c r="F1216" s="20">
        <v>1.85</v>
      </c>
      <c r="G1216" s="21">
        <v>2.2869999999999999</v>
      </c>
      <c r="H1216" s="34"/>
    </row>
    <row r="1217" spans="1:8" x14ac:dyDescent="0.2">
      <c r="A1217" s="12">
        <v>1</v>
      </c>
      <c r="B1217" s="17" t="s">
        <v>1773</v>
      </c>
      <c r="C1217" s="17" t="s">
        <v>1786</v>
      </c>
      <c r="D1217" s="17" t="s">
        <v>1787</v>
      </c>
      <c r="E1217" s="38" t="s">
        <v>9</v>
      </c>
      <c r="F1217" s="18">
        <v>5.04</v>
      </c>
      <c r="G1217" s="19">
        <v>4.8849999999999998</v>
      </c>
      <c r="H1217" s="34"/>
    </row>
    <row r="1218" spans="1:8" ht="24" x14ac:dyDescent="0.2">
      <c r="A1218" s="12">
        <v>1</v>
      </c>
      <c r="B1218" s="17" t="s">
        <v>1773</v>
      </c>
      <c r="C1218" s="17" t="s">
        <v>1788</v>
      </c>
      <c r="D1218" s="17" t="s">
        <v>1789</v>
      </c>
      <c r="E1218" s="38" t="s">
        <v>9</v>
      </c>
      <c r="F1218" s="18">
        <v>1.51</v>
      </c>
      <c r="G1218" s="19">
        <v>1.528</v>
      </c>
      <c r="H1218" s="34"/>
    </row>
    <row r="1219" spans="1:8" x14ac:dyDescent="0.2">
      <c r="A1219" s="12">
        <v>1</v>
      </c>
      <c r="B1219" s="14" t="s">
        <v>1773</v>
      </c>
      <c r="C1219" s="14" t="s">
        <v>1790</v>
      </c>
      <c r="D1219" s="14" t="s">
        <v>1791</v>
      </c>
      <c r="E1219" s="38" t="s">
        <v>9</v>
      </c>
      <c r="F1219" s="20">
        <v>1.68</v>
      </c>
      <c r="G1219" s="21">
        <v>3.0329999999999999</v>
      </c>
      <c r="H1219" s="34"/>
    </row>
    <row r="1220" spans="1:8" x14ac:dyDescent="0.2">
      <c r="A1220" s="12">
        <v>1</v>
      </c>
      <c r="B1220" s="14" t="s">
        <v>1773</v>
      </c>
      <c r="C1220" s="14" t="s">
        <v>1790</v>
      </c>
      <c r="D1220" s="14" t="s">
        <v>1792</v>
      </c>
      <c r="E1220" s="38" t="s">
        <v>9</v>
      </c>
      <c r="F1220" s="20">
        <v>1.68</v>
      </c>
      <c r="G1220" s="21">
        <v>2.3319999999999999</v>
      </c>
      <c r="H1220" s="34"/>
    </row>
    <row r="1221" spans="1:8" x14ac:dyDescent="0.2">
      <c r="A1221" s="12">
        <v>1</v>
      </c>
      <c r="B1221" s="17" t="s">
        <v>1773</v>
      </c>
      <c r="C1221" s="17" t="s">
        <v>1790</v>
      </c>
      <c r="D1221" s="17" t="s">
        <v>1793</v>
      </c>
      <c r="E1221" s="38" t="s">
        <v>9</v>
      </c>
      <c r="F1221" s="18">
        <v>6.72</v>
      </c>
      <c r="G1221" s="19">
        <v>2.3029999999999999</v>
      </c>
      <c r="H1221" s="34"/>
    </row>
    <row r="1222" spans="1:8" x14ac:dyDescent="0.2">
      <c r="A1222" s="12">
        <v>1</v>
      </c>
      <c r="B1222" s="17" t="s">
        <v>1773</v>
      </c>
      <c r="C1222" s="17" t="s">
        <v>1790</v>
      </c>
      <c r="D1222" s="17" t="s">
        <v>1794</v>
      </c>
      <c r="E1222" s="38" t="s">
        <v>9</v>
      </c>
      <c r="F1222" s="18">
        <v>1.85</v>
      </c>
      <c r="G1222" s="19">
        <v>2.298</v>
      </c>
      <c r="H1222" s="34"/>
    </row>
    <row r="1223" spans="1:8" x14ac:dyDescent="0.2">
      <c r="A1223" s="12">
        <v>1</v>
      </c>
      <c r="B1223" s="17" t="s">
        <v>1773</v>
      </c>
      <c r="C1223" s="17" t="s">
        <v>1795</v>
      </c>
      <c r="D1223" s="17" t="s">
        <v>1796</v>
      </c>
      <c r="E1223" s="38" t="s">
        <v>9</v>
      </c>
      <c r="F1223" s="18">
        <v>8.4</v>
      </c>
      <c r="G1223" s="19">
        <v>3.395</v>
      </c>
      <c r="H1223" s="34"/>
    </row>
    <row r="1224" spans="1:8" x14ac:dyDescent="0.2">
      <c r="A1224" s="12">
        <v>1</v>
      </c>
      <c r="B1224" s="17" t="s">
        <v>1773</v>
      </c>
      <c r="C1224" s="17" t="s">
        <v>1797</v>
      </c>
      <c r="D1224" s="17" t="s">
        <v>1798</v>
      </c>
      <c r="E1224" s="38" t="s">
        <v>9</v>
      </c>
      <c r="F1224" s="18">
        <v>1.85</v>
      </c>
      <c r="G1224" s="19">
        <v>3.653</v>
      </c>
      <c r="H1224" s="34"/>
    </row>
    <row r="1225" spans="1:8" ht="24" x14ac:dyDescent="0.2">
      <c r="A1225" s="12">
        <v>1</v>
      </c>
      <c r="B1225" s="14" t="s">
        <v>1773</v>
      </c>
      <c r="C1225" s="14" t="s">
        <v>1799</v>
      </c>
      <c r="D1225" s="14" t="s">
        <v>1800</v>
      </c>
      <c r="E1225" s="38" t="s">
        <v>9</v>
      </c>
      <c r="F1225" s="20">
        <v>1.68</v>
      </c>
      <c r="G1225" s="21">
        <v>5.4240000000000004</v>
      </c>
      <c r="H1225" s="34"/>
    </row>
    <row r="1226" spans="1:8" x14ac:dyDescent="0.2">
      <c r="A1226" s="12">
        <v>1</v>
      </c>
      <c r="B1226" s="17" t="s">
        <v>1773</v>
      </c>
      <c r="C1226" s="17" t="s">
        <v>1801</v>
      </c>
      <c r="D1226" s="17" t="s">
        <v>1802</v>
      </c>
      <c r="E1226" s="38" t="s">
        <v>9</v>
      </c>
      <c r="F1226" s="18">
        <v>4.2</v>
      </c>
      <c r="G1226" s="19">
        <v>2.6059999999999999</v>
      </c>
      <c r="H1226" s="34"/>
    </row>
    <row r="1227" spans="1:8" ht="24" x14ac:dyDescent="0.2">
      <c r="A1227" s="12">
        <v>1</v>
      </c>
      <c r="B1227" s="14" t="s">
        <v>1773</v>
      </c>
      <c r="C1227" s="14" t="s">
        <v>1803</v>
      </c>
      <c r="D1227" s="14" t="s">
        <v>1804</v>
      </c>
      <c r="E1227" s="38" t="s">
        <v>9</v>
      </c>
      <c r="F1227" s="20">
        <v>1.68</v>
      </c>
      <c r="G1227" s="21">
        <v>2.363</v>
      </c>
      <c r="H1227" s="34"/>
    </row>
    <row r="1228" spans="1:8" ht="24" x14ac:dyDescent="0.2">
      <c r="A1228" s="12">
        <v>1</v>
      </c>
      <c r="B1228" s="14" t="s">
        <v>1773</v>
      </c>
      <c r="C1228" s="14" t="s">
        <v>1805</v>
      </c>
      <c r="D1228" s="14" t="s">
        <v>1806</v>
      </c>
      <c r="E1228" s="38" t="s">
        <v>9</v>
      </c>
      <c r="F1228" s="20">
        <v>1.85</v>
      </c>
      <c r="G1228" s="21">
        <v>3.734</v>
      </c>
      <c r="H1228" s="34"/>
    </row>
    <row r="1229" spans="1:8" ht="36" x14ac:dyDescent="0.2">
      <c r="A1229" s="12">
        <v>1</v>
      </c>
      <c r="B1229" s="17" t="s">
        <v>1773</v>
      </c>
      <c r="C1229" s="17" t="s">
        <v>1807</v>
      </c>
      <c r="D1229" s="17" t="s">
        <v>1808</v>
      </c>
      <c r="E1229" s="38" t="s">
        <v>9</v>
      </c>
      <c r="F1229" s="18">
        <v>3.35</v>
      </c>
      <c r="G1229" s="19">
        <v>1.964</v>
      </c>
      <c r="H1229" s="34"/>
    </row>
    <row r="1230" spans="1:8" x14ac:dyDescent="0.2">
      <c r="A1230" s="12">
        <v>1</v>
      </c>
      <c r="B1230" s="14" t="s">
        <v>1773</v>
      </c>
      <c r="C1230" s="14" t="s">
        <v>1809</v>
      </c>
      <c r="D1230" s="14" t="s">
        <v>1810</v>
      </c>
      <c r="E1230" s="38" t="s">
        <v>9</v>
      </c>
      <c r="F1230" s="20">
        <v>11.76</v>
      </c>
      <c r="G1230" s="21">
        <v>2.9489999999999998</v>
      </c>
      <c r="H1230" s="34"/>
    </row>
    <row r="1231" spans="1:8" x14ac:dyDescent="0.2">
      <c r="A1231" s="12">
        <v>1</v>
      </c>
      <c r="B1231" s="14" t="s">
        <v>1773</v>
      </c>
      <c r="C1231" s="14" t="s">
        <v>1811</v>
      </c>
      <c r="D1231" s="14" t="s">
        <v>1812</v>
      </c>
      <c r="E1231" s="38" t="s">
        <v>9</v>
      </c>
      <c r="F1231" s="20">
        <v>3.36</v>
      </c>
      <c r="G1231" s="21">
        <v>2.0870000000000002</v>
      </c>
      <c r="H1231" s="34"/>
    </row>
    <row r="1232" spans="1:8" x14ac:dyDescent="0.2">
      <c r="A1232" s="12">
        <v>1</v>
      </c>
      <c r="B1232" s="17" t="s">
        <v>1773</v>
      </c>
      <c r="C1232" s="17" t="s">
        <v>1811</v>
      </c>
      <c r="D1232" s="17" t="s">
        <v>1813</v>
      </c>
      <c r="E1232" s="38" t="s">
        <v>9</v>
      </c>
      <c r="F1232" s="18">
        <v>1.85</v>
      </c>
      <c r="G1232" s="19">
        <v>2.8969999999999998</v>
      </c>
      <c r="H1232" s="34"/>
    </row>
    <row r="1233" spans="1:8" ht="12.75" thickBot="1" x14ac:dyDescent="0.25">
      <c r="A1233" s="62">
        <v>1</v>
      </c>
      <c r="B1233" s="50" t="s">
        <v>1773</v>
      </c>
      <c r="C1233" s="46"/>
      <c r="D1233" s="50" t="s">
        <v>1814</v>
      </c>
      <c r="E1233" s="50" t="s">
        <v>9</v>
      </c>
      <c r="F1233" s="71">
        <v>1.85</v>
      </c>
      <c r="G1233" s="72">
        <v>2.2170000000000001</v>
      </c>
      <c r="H1233" s="34"/>
    </row>
    <row r="1234" spans="1:8" ht="15.75" thickBot="1" x14ac:dyDescent="0.25">
      <c r="A1234" s="45">
        <f>SUM(A1235:A1270)</f>
        <v>36</v>
      </c>
      <c r="B1234" s="188" t="s">
        <v>2033</v>
      </c>
      <c r="C1234" s="189"/>
      <c r="D1234" s="189"/>
      <c r="E1234" s="190"/>
      <c r="F1234" s="85">
        <f>SUM(F1235:F1270)</f>
        <v>370.00000000000011</v>
      </c>
      <c r="G1234" s="85">
        <f>SUM(G1235:G1270)</f>
        <v>282.99999999999994</v>
      </c>
      <c r="H1234" s="34"/>
    </row>
    <row r="1235" spans="1:8" ht="24" x14ac:dyDescent="0.2">
      <c r="A1235" s="8">
        <v>1</v>
      </c>
      <c r="B1235" s="51" t="s">
        <v>1815</v>
      </c>
      <c r="C1235" s="53" t="s">
        <v>1816</v>
      </c>
      <c r="D1235" s="51" t="s">
        <v>1817</v>
      </c>
      <c r="E1235" s="35" t="s">
        <v>9</v>
      </c>
      <c r="F1235" s="69">
        <v>4.16</v>
      </c>
      <c r="G1235" s="70">
        <v>6.5620000000000003</v>
      </c>
      <c r="H1235" s="34"/>
    </row>
    <row r="1236" spans="1:8" ht="24" x14ac:dyDescent="0.2">
      <c r="A1236" s="12">
        <v>1</v>
      </c>
      <c r="B1236" s="14" t="s">
        <v>1815</v>
      </c>
      <c r="C1236" s="14" t="s">
        <v>1818</v>
      </c>
      <c r="D1236" s="14" t="s">
        <v>1819</v>
      </c>
      <c r="E1236" s="36" t="s">
        <v>91</v>
      </c>
      <c r="F1236" s="20">
        <v>8.11</v>
      </c>
      <c r="G1236" s="21">
        <v>14.234999999999999</v>
      </c>
      <c r="H1236" s="34"/>
    </row>
    <row r="1237" spans="1:8" ht="24" x14ac:dyDescent="0.2">
      <c r="A1237" s="12">
        <v>1</v>
      </c>
      <c r="B1237" s="23" t="s">
        <v>1815</v>
      </c>
      <c r="C1237" s="37" t="s">
        <v>1820</v>
      </c>
      <c r="D1237" s="23" t="s">
        <v>1821</v>
      </c>
      <c r="E1237" s="36" t="s">
        <v>9</v>
      </c>
      <c r="F1237" s="18">
        <v>6.08</v>
      </c>
      <c r="G1237" s="19">
        <v>14.537000000000001</v>
      </c>
      <c r="H1237" s="34"/>
    </row>
    <row r="1238" spans="1:8" x14ac:dyDescent="0.2">
      <c r="A1238" s="12">
        <v>1</v>
      </c>
      <c r="B1238" s="23" t="s">
        <v>1815</v>
      </c>
      <c r="C1238" s="37" t="s">
        <v>938</v>
      </c>
      <c r="D1238" s="23" t="s">
        <v>1822</v>
      </c>
      <c r="E1238" s="36" t="s">
        <v>9</v>
      </c>
      <c r="F1238" s="18">
        <v>12.16</v>
      </c>
      <c r="G1238" s="19">
        <v>1.383</v>
      </c>
      <c r="H1238" s="34"/>
    </row>
    <row r="1239" spans="1:8" x14ac:dyDescent="0.2">
      <c r="A1239" s="12">
        <v>1</v>
      </c>
      <c r="B1239" s="23" t="s">
        <v>1815</v>
      </c>
      <c r="C1239" s="37" t="s">
        <v>1823</v>
      </c>
      <c r="D1239" s="23" t="s">
        <v>1824</v>
      </c>
      <c r="E1239" s="36" t="s">
        <v>91</v>
      </c>
      <c r="F1239" s="18">
        <v>5.88</v>
      </c>
      <c r="G1239" s="19">
        <v>6.2329999999999997</v>
      </c>
      <c r="H1239" s="34"/>
    </row>
    <row r="1240" spans="1:8" ht="24" x14ac:dyDescent="0.2">
      <c r="A1240" s="12">
        <v>1</v>
      </c>
      <c r="B1240" s="14" t="s">
        <v>1815</v>
      </c>
      <c r="C1240" s="14" t="s">
        <v>1825</v>
      </c>
      <c r="D1240" s="14" t="s">
        <v>1826</v>
      </c>
      <c r="E1240" s="36" t="s">
        <v>91</v>
      </c>
      <c r="F1240" s="20">
        <v>3.28</v>
      </c>
      <c r="G1240" s="21">
        <v>9.1969999999999992</v>
      </c>
      <c r="H1240" s="34"/>
    </row>
    <row r="1241" spans="1:8" x14ac:dyDescent="0.2">
      <c r="A1241" s="12">
        <v>1</v>
      </c>
      <c r="B1241" s="14" t="s">
        <v>1815</v>
      </c>
      <c r="C1241" s="14" t="s">
        <v>1827</v>
      </c>
      <c r="D1241" s="14" t="s">
        <v>1828</v>
      </c>
      <c r="E1241" s="36" t="s">
        <v>91</v>
      </c>
      <c r="F1241" s="20">
        <v>4.05</v>
      </c>
      <c r="G1241" s="21">
        <v>8.4909999999999997</v>
      </c>
      <c r="H1241" s="34"/>
    </row>
    <row r="1242" spans="1:8" x14ac:dyDescent="0.2">
      <c r="A1242" s="12">
        <v>1</v>
      </c>
      <c r="B1242" s="14" t="s">
        <v>1815</v>
      </c>
      <c r="C1242" s="14" t="s">
        <v>1829</v>
      </c>
      <c r="D1242" s="14" t="s">
        <v>1830</v>
      </c>
      <c r="E1242" s="36" t="s">
        <v>9</v>
      </c>
      <c r="F1242" s="20">
        <v>104.97</v>
      </c>
      <c r="G1242" s="21">
        <v>47.097999999999999</v>
      </c>
      <c r="H1242" s="34"/>
    </row>
    <row r="1243" spans="1:8" x14ac:dyDescent="0.2">
      <c r="A1243" s="12">
        <v>1</v>
      </c>
      <c r="B1243" s="23" t="s">
        <v>1815</v>
      </c>
      <c r="C1243" s="37" t="s">
        <v>1831</v>
      </c>
      <c r="D1243" s="23" t="s">
        <v>1832</v>
      </c>
      <c r="E1243" s="36" t="s">
        <v>9</v>
      </c>
      <c r="F1243" s="18">
        <v>6.08</v>
      </c>
      <c r="G1243" s="19">
        <v>5.383</v>
      </c>
      <c r="H1243" s="34"/>
    </row>
    <row r="1244" spans="1:8" ht="24" x14ac:dyDescent="0.2">
      <c r="A1244" s="12">
        <v>1</v>
      </c>
      <c r="B1244" s="23" t="s">
        <v>1815</v>
      </c>
      <c r="C1244" s="37" t="s">
        <v>1833</v>
      </c>
      <c r="D1244" s="23" t="s">
        <v>1834</v>
      </c>
      <c r="E1244" s="36" t="s">
        <v>9</v>
      </c>
      <c r="F1244" s="18">
        <v>6.08</v>
      </c>
      <c r="G1244" s="19">
        <v>5.383</v>
      </c>
      <c r="H1244" s="34"/>
    </row>
    <row r="1245" spans="1:8" ht="24" x14ac:dyDescent="0.2">
      <c r="A1245" s="12">
        <v>1</v>
      </c>
      <c r="B1245" s="23" t="s">
        <v>1815</v>
      </c>
      <c r="C1245" s="37" t="s">
        <v>1835</v>
      </c>
      <c r="D1245" s="23" t="s">
        <v>1836</v>
      </c>
      <c r="E1245" s="36" t="s">
        <v>9</v>
      </c>
      <c r="F1245" s="18">
        <v>6.28</v>
      </c>
      <c r="G1245" s="19">
        <v>2.5880000000000001</v>
      </c>
      <c r="H1245" s="34"/>
    </row>
    <row r="1246" spans="1:8" ht="36" x14ac:dyDescent="0.2">
      <c r="A1246" s="12">
        <v>1</v>
      </c>
      <c r="B1246" s="23" t="s">
        <v>1815</v>
      </c>
      <c r="C1246" s="37" t="s">
        <v>1835</v>
      </c>
      <c r="D1246" s="23" t="s">
        <v>1837</v>
      </c>
      <c r="E1246" s="36" t="s">
        <v>9</v>
      </c>
      <c r="F1246" s="18">
        <v>8.6999999999999993</v>
      </c>
      <c r="G1246" s="19">
        <v>1.857</v>
      </c>
      <c r="H1246" s="34"/>
    </row>
    <row r="1247" spans="1:8" ht="24" x14ac:dyDescent="0.2">
      <c r="A1247" s="12">
        <v>1</v>
      </c>
      <c r="B1247" s="23" t="s">
        <v>1815</v>
      </c>
      <c r="C1247" s="37" t="s">
        <v>1835</v>
      </c>
      <c r="D1247" s="23" t="s">
        <v>1838</v>
      </c>
      <c r="E1247" s="36" t="s">
        <v>9</v>
      </c>
      <c r="F1247" s="18">
        <v>9.9700000000000006</v>
      </c>
      <c r="G1247" s="19">
        <v>3.714</v>
      </c>
      <c r="H1247" s="34"/>
    </row>
    <row r="1248" spans="1:8" ht="24" x14ac:dyDescent="0.2">
      <c r="A1248" s="12">
        <v>1</v>
      </c>
      <c r="B1248" s="23" t="s">
        <v>1815</v>
      </c>
      <c r="C1248" s="37" t="s">
        <v>1835</v>
      </c>
      <c r="D1248" s="23" t="s">
        <v>1839</v>
      </c>
      <c r="E1248" s="36" t="s">
        <v>9</v>
      </c>
      <c r="F1248" s="18">
        <v>5.27</v>
      </c>
      <c r="G1248" s="19">
        <v>5.0970000000000004</v>
      </c>
      <c r="H1248" s="34"/>
    </row>
    <row r="1249" spans="1:8" x14ac:dyDescent="0.2">
      <c r="A1249" s="12">
        <v>1</v>
      </c>
      <c r="B1249" s="14" t="s">
        <v>1815</v>
      </c>
      <c r="C1249" s="14" t="s">
        <v>1840</v>
      </c>
      <c r="D1249" s="14" t="s">
        <v>1841</v>
      </c>
      <c r="E1249" s="36" t="s">
        <v>9</v>
      </c>
      <c r="F1249" s="20">
        <v>2.4300000000000002</v>
      </c>
      <c r="G1249" s="21">
        <v>8.2460000000000004</v>
      </c>
      <c r="H1249" s="34"/>
    </row>
    <row r="1250" spans="1:8" ht="36" x14ac:dyDescent="0.2">
      <c r="A1250" s="12">
        <v>1</v>
      </c>
      <c r="B1250" s="23" t="s">
        <v>1815</v>
      </c>
      <c r="C1250" s="37" t="s">
        <v>1842</v>
      </c>
      <c r="D1250" s="23" t="s">
        <v>1843</v>
      </c>
      <c r="E1250" s="36" t="s">
        <v>9</v>
      </c>
      <c r="F1250" s="18">
        <v>4.43</v>
      </c>
      <c r="G1250" s="19">
        <v>7.6349999999999998</v>
      </c>
      <c r="H1250" s="34"/>
    </row>
    <row r="1251" spans="1:8" x14ac:dyDescent="0.2">
      <c r="A1251" s="12">
        <v>1</v>
      </c>
      <c r="B1251" s="23" t="s">
        <v>1815</v>
      </c>
      <c r="C1251" s="37" t="s">
        <v>1844</v>
      </c>
      <c r="D1251" s="23" t="s">
        <v>1845</v>
      </c>
      <c r="E1251" s="36" t="s">
        <v>91</v>
      </c>
      <c r="F1251" s="18">
        <v>5.07</v>
      </c>
      <c r="G1251" s="19">
        <v>0.76100000000000001</v>
      </c>
      <c r="H1251" s="34"/>
    </row>
    <row r="1252" spans="1:8" x14ac:dyDescent="0.2">
      <c r="A1252" s="12">
        <v>1</v>
      </c>
      <c r="B1252" s="14" t="s">
        <v>1815</v>
      </c>
      <c r="C1252" s="14" t="s">
        <v>1846</v>
      </c>
      <c r="D1252" s="14" t="s">
        <v>1847</v>
      </c>
      <c r="E1252" s="36" t="s">
        <v>9</v>
      </c>
      <c r="F1252" s="20">
        <v>24.28</v>
      </c>
      <c r="G1252" s="21">
        <v>5.6669999999999998</v>
      </c>
      <c r="H1252" s="34"/>
    </row>
    <row r="1253" spans="1:8" ht="24" x14ac:dyDescent="0.2">
      <c r="A1253" s="12">
        <v>1</v>
      </c>
      <c r="B1253" s="14" t="s">
        <v>1815</v>
      </c>
      <c r="C1253" s="14" t="s">
        <v>1848</v>
      </c>
      <c r="D1253" s="14" t="s">
        <v>1849</v>
      </c>
      <c r="E1253" s="36" t="s">
        <v>91</v>
      </c>
      <c r="F1253" s="20">
        <v>19.25</v>
      </c>
      <c r="G1253" s="21">
        <v>6.96</v>
      </c>
      <c r="H1253" s="34"/>
    </row>
    <row r="1254" spans="1:8" x14ac:dyDescent="0.2">
      <c r="A1254" s="12">
        <v>1</v>
      </c>
      <c r="B1254" s="14" t="s">
        <v>1815</v>
      </c>
      <c r="C1254" s="14" t="s">
        <v>1850</v>
      </c>
      <c r="D1254" s="14" t="s">
        <v>1851</v>
      </c>
      <c r="E1254" s="36" t="s">
        <v>9</v>
      </c>
      <c r="F1254" s="20">
        <v>1.22</v>
      </c>
      <c r="G1254" s="21">
        <v>0.83699999999999997</v>
      </c>
      <c r="H1254" s="34"/>
    </row>
    <row r="1255" spans="1:8" x14ac:dyDescent="0.2">
      <c r="A1255" s="12">
        <v>1</v>
      </c>
      <c r="B1255" s="36" t="s">
        <v>1815</v>
      </c>
      <c r="C1255" s="37"/>
      <c r="D1255" s="36" t="s">
        <v>1852</v>
      </c>
      <c r="E1255" s="36" t="s">
        <v>9</v>
      </c>
      <c r="F1255" s="75">
        <v>14.19</v>
      </c>
      <c r="G1255" s="76">
        <v>4.4420000000000002</v>
      </c>
      <c r="H1255" s="34"/>
    </row>
    <row r="1256" spans="1:8" x14ac:dyDescent="0.2">
      <c r="A1256" s="12">
        <v>1</v>
      </c>
      <c r="B1256" s="36" t="s">
        <v>1815</v>
      </c>
      <c r="C1256" s="37"/>
      <c r="D1256" s="36" t="s">
        <v>1853</v>
      </c>
      <c r="E1256" s="36" t="s">
        <v>9</v>
      </c>
      <c r="F1256" s="75">
        <v>8.11</v>
      </c>
      <c r="G1256" s="76">
        <v>6.5209999999999999</v>
      </c>
      <c r="H1256" s="34"/>
    </row>
    <row r="1257" spans="1:8" x14ac:dyDescent="0.2">
      <c r="A1257" s="12">
        <v>1</v>
      </c>
      <c r="B1257" s="36" t="s">
        <v>1815</v>
      </c>
      <c r="C1257" s="37"/>
      <c r="D1257" s="36" t="s">
        <v>1854</v>
      </c>
      <c r="E1257" s="36" t="s">
        <v>9</v>
      </c>
      <c r="F1257" s="75">
        <v>4.05</v>
      </c>
      <c r="G1257" s="76">
        <v>3.8740000000000001</v>
      </c>
      <c r="H1257" s="34"/>
    </row>
    <row r="1258" spans="1:8" x14ac:dyDescent="0.2">
      <c r="A1258" s="12">
        <v>1</v>
      </c>
      <c r="B1258" s="36" t="s">
        <v>1815</v>
      </c>
      <c r="C1258" s="37"/>
      <c r="D1258" s="36" t="s">
        <v>1855</v>
      </c>
      <c r="E1258" s="36" t="s">
        <v>9</v>
      </c>
      <c r="F1258" s="75">
        <v>2.4300000000000002</v>
      </c>
      <c r="G1258" s="76">
        <v>5.6210000000000004</v>
      </c>
      <c r="H1258" s="34"/>
    </row>
    <row r="1259" spans="1:8" x14ac:dyDescent="0.2">
      <c r="A1259" s="12">
        <v>1</v>
      </c>
      <c r="B1259" s="23" t="s">
        <v>1815</v>
      </c>
      <c r="C1259" s="37"/>
      <c r="D1259" s="23" t="s">
        <v>1856</v>
      </c>
      <c r="E1259" s="36" t="s">
        <v>9</v>
      </c>
      <c r="F1259" s="18">
        <v>6.93</v>
      </c>
      <c r="G1259" s="19">
        <v>5.3369999999999997</v>
      </c>
      <c r="H1259" s="34"/>
    </row>
    <row r="1260" spans="1:8" x14ac:dyDescent="0.2">
      <c r="A1260" s="12">
        <v>1</v>
      </c>
      <c r="B1260" s="23" t="s">
        <v>1815</v>
      </c>
      <c r="C1260" s="37"/>
      <c r="D1260" s="23" t="s">
        <v>1857</v>
      </c>
      <c r="E1260" s="36" t="s">
        <v>9</v>
      </c>
      <c r="F1260" s="18">
        <v>8.11</v>
      </c>
      <c r="G1260" s="19">
        <v>6.1289999999999996</v>
      </c>
      <c r="H1260" s="34"/>
    </row>
    <row r="1261" spans="1:8" ht="24" x14ac:dyDescent="0.2">
      <c r="A1261" s="12">
        <v>1</v>
      </c>
      <c r="B1261" s="23" t="s">
        <v>1815</v>
      </c>
      <c r="C1261" s="37"/>
      <c r="D1261" s="23" t="s">
        <v>1858</v>
      </c>
      <c r="E1261" s="36" t="s">
        <v>9</v>
      </c>
      <c r="F1261" s="18">
        <v>2.84</v>
      </c>
      <c r="G1261" s="19">
        <v>4.3209999999999997</v>
      </c>
      <c r="H1261" s="34"/>
    </row>
    <row r="1262" spans="1:8" ht="24" x14ac:dyDescent="0.2">
      <c r="A1262" s="12">
        <v>1</v>
      </c>
      <c r="B1262" s="23" t="s">
        <v>1815</v>
      </c>
      <c r="C1262" s="37"/>
      <c r="D1262" s="23" t="s">
        <v>1859</v>
      </c>
      <c r="E1262" s="36" t="s">
        <v>9</v>
      </c>
      <c r="F1262" s="18">
        <v>2.33</v>
      </c>
      <c r="G1262" s="19">
        <v>3.1579999999999999</v>
      </c>
      <c r="H1262" s="34"/>
    </row>
    <row r="1263" spans="1:8" ht="24" x14ac:dyDescent="0.2">
      <c r="A1263" s="12">
        <v>1</v>
      </c>
      <c r="B1263" s="23" t="s">
        <v>1815</v>
      </c>
      <c r="C1263" s="37"/>
      <c r="D1263" s="23" t="s">
        <v>1860</v>
      </c>
      <c r="E1263" s="36" t="s">
        <v>9</v>
      </c>
      <c r="F1263" s="18">
        <v>7.82</v>
      </c>
      <c r="G1263" s="19">
        <v>7.3920000000000003</v>
      </c>
      <c r="H1263" s="34"/>
    </row>
    <row r="1264" spans="1:8" ht="24" x14ac:dyDescent="0.2">
      <c r="A1264" s="12">
        <v>1</v>
      </c>
      <c r="B1264" s="23" t="s">
        <v>1815</v>
      </c>
      <c r="C1264" s="37"/>
      <c r="D1264" s="23" t="s">
        <v>1861</v>
      </c>
      <c r="E1264" s="36" t="s">
        <v>9</v>
      </c>
      <c r="F1264" s="18">
        <v>10.94</v>
      </c>
      <c r="G1264" s="19">
        <v>11.762</v>
      </c>
      <c r="H1264" s="34"/>
    </row>
    <row r="1265" spans="1:8" ht="24" x14ac:dyDescent="0.2">
      <c r="A1265" s="12">
        <v>1</v>
      </c>
      <c r="B1265" s="23" t="s">
        <v>1815</v>
      </c>
      <c r="C1265" s="37"/>
      <c r="D1265" s="23" t="s">
        <v>1862</v>
      </c>
      <c r="E1265" s="36" t="s">
        <v>9</v>
      </c>
      <c r="F1265" s="18">
        <v>13.17</v>
      </c>
      <c r="G1265" s="19">
        <v>8.89</v>
      </c>
      <c r="H1265" s="34"/>
    </row>
    <row r="1266" spans="1:8" ht="24" x14ac:dyDescent="0.2">
      <c r="A1266" s="12">
        <v>1</v>
      </c>
      <c r="B1266" s="23" t="s">
        <v>1815</v>
      </c>
      <c r="C1266" s="37"/>
      <c r="D1266" s="23" t="s">
        <v>1863</v>
      </c>
      <c r="E1266" s="36" t="s">
        <v>9</v>
      </c>
      <c r="F1266" s="18">
        <v>1.72</v>
      </c>
      <c r="G1266" s="19">
        <v>9.8550000000000004</v>
      </c>
      <c r="H1266" s="34"/>
    </row>
    <row r="1267" spans="1:8" x14ac:dyDescent="0.2">
      <c r="A1267" s="12">
        <v>1</v>
      </c>
      <c r="B1267" s="23" t="s">
        <v>1815</v>
      </c>
      <c r="C1267" s="37"/>
      <c r="D1267" s="23" t="s">
        <v>1864</v>
      </c>
      <c r="E1267" s="36" t="s">
        <v>9</v>
      </c>
      <c r="F1267" s="18">
        <v>8.11</v>
      </c>
      <c r="G1267" s="19">
        <v>2.9590000000000001</v>
      </c>
      <c r="H1267" s="34"/>
    </row>
    <row r="1268" spans="1:8" x14ac:dyDescent="0.2">
      <c r="A1268" s="12">
        <v>1</v>
      </c>
      <c r="B1268" s="23" t="s">
        <v>1815</v>
      </c>
      <c r="C1268" s="37"/>
      <c r="D1268" s="23" t="s">
        <v>1865</v>
      </c>
      <c r="E1268" s="36" t="s">
        <v>9</v>
      </c>
      <c r="F1268" s="18">
        <v>5.17</v>
      </c>
      <c r="G1268" s="19">
        <v>8.766</v>
      </c>
      <c r="H1268" s="34"/>
    </row>
    <row r="1269" spans="1:8" x14ac:dyDescent="0.2">
      <c r="A1269" s="12">
        <v>1</v>
      </c>
      <c r="B1269" s="23" t="s">
        <v>1815</v>
      </c>
      <c r="C1269" s="37"/>
      <c r="D1269" s="23" t="s">
        <v>1866</v>
      </c>
      <c r="E1269" s="36" t="s">
        <v>9</v>
      </c>
      <c r="F1269" s="18">
        <v>7.44</v>
      </c>
      <c r="G1269" s="19">
        <v>9.3480000000000008</v>
      </c>
      <c r="H1269" s="34"/>
    </row>
    <row r="1270" spans="1:8" ht="12.75" thickBot="1" x14ac:dyDescent="0.25">
      <c r="A1270" s="62">
        <v>1</v>
      </c>
      <c r="B1270" s="52" t="s">
        <v>1815</v>
      </c>
      <c r="C1270" s="47"/>
      <c r="D1270" s="52" t="s">
        <v>1867</v>
      </c>
      <c r="E1270" s="48" t="s">
        <v>9</v>
      </c>
      <c r="F1270" s="65">
        <v>18.89</v>
      </c>
      <c r="G1270" s="66">
        <v>22.760999999999999</v>
      </c>
      <c r="H1270" s="34"/>
    </row>
    <row r="1271" spans="1:8" ht="15.75" thickBot="1" x14ac:dyDescent="0.25">
      <c r="A1271" s="45">
        <f>SUM(A1272:A1293)</f>
        <v>22</v>
      </c>
      <c r="B1271" s="182" t="s">
        <v>2034</v>
      </c>
      <c r="C1271" s="183"/>
      <c r="D1271" s="183"/>
      <c r="E1271" s="184"/>
      <c r="F1271" s="84">
        <f>SUM(F1272:F1293)</f>
        <v>203</v>
      </c>
      <c r="G1271" s="84">
        <f>SUM(G1272:G1293)</f>
        <v>169.99799999999999</v>
      </c>
      <c r="H1271" s="34"/>
    </row>
    <row r="1272" spans="1:8" x14ac:dyDescent="0.2">
      <c r="A1272" s="8">
        <v>1</v>
      </c>
      <c r="B1272" s="51" t="s">
        <v>1868</v>
      </c>
      <c r="C1272" s="53" t="s">
        <v>1869</v>
      </c>
      <c r="D1272" s="51" t="s">
        <v>1870</v>
      </c>
      <c r="E1272" s="35" t="s">
        <v>9</v>
      </c>
      <c r="F1272" s="69">
        <v>9</v>
      </c>
      <c r="G1272" s="70">
        <v>5.4189999999999996</v>
      </c>
      <c r="H1272" s="34"/>
    </row>
    <row r="1273" spans="1:8" x14ac:dyDescent="0.2">
      <c r="A1273" s="12">
        <v>1</v>
      </c>
      <c r="B1273" s="23" t="s">
        <v>1868</v>
      </c>
      <c r="C1273" s="37" t="s">
        <v>1869</v>
      </c>
      <c r="D1273" s="23" t="s">
        <v>1871</v>
      </c>
      <c r="E1273" s="36" t="s">
        <v>9</v>
      </c>
      <c r="F1273" s="18">
        <v>5</v>
      </c>
      <c r="G1273" s="19">
        <v>9.35</v>
      </c>
      <c r="H1273" s="34"/>
    </row>
    <row r="1274" spans="1:8" x14ac:dyDescent="0.2">
      <c r="A1274" s="12">
        <v>1</v>
      </c>
      <c r="B1274" s="23" t="s">
        <v>1868</v>
      </c>
      <c r="C1274" s="37" t="s">
        <v>1872</v>
      </c>
      <c r="D1274" s="23" t="s">
        <v>1873</v>
      </c>
      <c r="E1274" s="36" t="s">
        <v>9</v>
      </c>
      <c r="F1274" s="18">
        <v>5</v>
      </c>
      <c r="G1274" s="19">
        <v>9.35</v>
      </c>
      <c r="H1274" s="34"/>
    </row>
    <row r="1275" spans="1:8" x14ac:dyDescent="0.2">
      <c r="A1275" s="12">
        <v>1</v>
      </c>
      <c r="B1275" s="23" t="s">
        <v>1868</v>
      </c>
      <c r="C1275" s="37" t="s">
        <v>1874</v>
      </c>
      <c r="D1275" s="23" t="s">
        <v>1875</v>
      </c>
      <c r="E1275" s="36" t="s">
        <v>9</v>
      </c>
      <c r="F1275" s="18">
        <v>6</v>
      </c>
      <c r="G1275" s="19">
        <v>9.35</v>
      </c>
      <c r="H1275" s="34"/>
    </row>
    <row r="1276" spans="1:8" x14ac:dyDescent="0.2">
      <c r="A1276" s="12">
        <v>1</v>
      </c>
      <c r="B1276" s="31" t="s">
        <v>1868</v>
      </c>
      <c r="C1276" s="14" t="s">
        <v>1876</v>
      </c>
      <c r="D1276" s="14" t="s">
        <v>1877</v>
      </c>
      <c r="E1276" s="36" t="s">
        <v>9</v>
      </c>
      <c r="F1276" s="20">
        <v>11</v>
      </c>
      <c r="G1276" s="21">
        <v>9.4570000000000007</v>
      </c>
      <c r="H1276" s="34"/>
    </row>
    <row r="1277" spans="1:8" x14ac:dyDescent="0.2">
      <c r="A1277" s="12">
        <v>1</v>
      </c>
      <c r="B1277" s="23" t="s">
        <v>1868</v>
      </c>
      <c r="C1277" s="37" t="s">
        <v>1878</v>
      </c>
      <c r="D1277" s="23" t="s">
        <v>1879</v>
      </c>
      <c r="E1277" s="36" t="s">
        <v>9</v>
      </c>
      <c r="F1277" s="18">
        <v>7</v>
      </c>
      <c r="G1277" s="19">
        <v>4.1440000000000001</v>
      </c>
      <c r="H1277" s="34"/>
    </row>
    <row r="1278" spans="1:8" x14ac:dyDescent="0.2">
      <c r="A1278" s="12">
        <v>1</v>
      </c>
      <c r="B1278" s="23" t="s">
        <v>1868</v>
      </c>
      <c r="C1278" s="37" t="s">
        <v>1878</v>
      </c>
      <c r="D1278" s="23" t="s">
        <v>1880</v>
      </c>
      <c r="E1278" s="36" t="s">
        <v>9</v>
      </c>
      <c r="F1278" s="18">
        <v>8</v>
      </c>
      <c r="G1278" s="19">
        <v>4.3029999999999999</v>
      </c>
      <c r="H1278" s="34"/>
    </row>
    <row r="1279" spans="1:8" x14ac:dyDescent="0.2">
      <c r="A1279" s="12">
        <v>1</v>
      </c>
      <c r="B1279" s="31" t="s">
        <v>1868</v>
      </c>
      <c r="C1279" s="14" t="s">
        <v>1881</v>
      </c>
      <c r="D1279" s="14" t="s">
        <v>1882</v>
      </c>
      <c r="E1279" s="36" t="s">
        <v>9</v>
      </c>
      <c r="F1279" s="20">
        <v>11</v>
      </c>
      <c r="G1279" s="21">
        <v>6.327</v>
      </c>
      <c r="H1279" s="34"/>
    </row>
    <row r="1280" spans="1:8" x14ac:dyDescent="0.2">
      <c r="A1280" s="12">
        <v>1</v>
      </c>
      <c r="B1280" s="31" t="s">
        <v>1868</v>
      </c>
      <c r="C1280" s="14" t="s">
        <v>1883</v>
      </c>
      <c r="D1280" s="14" t="s">
        <v>1884</v>
      </c>
      <c r="E1280" s="36" t="s">
        <v>91</v>
      </c>
      <c r="F1280" s="20">
        <v>11</v>
      </c>
      <c r="G1280" s="21">
        <v>5.2569999999999997</v>
      </c>
      <c r="H1280" s="34"/>
    </row>
    <row r="1281" spans="1:8" x14ac:dyDescent="0.2">
      <c r="A1281" s="12">
        <v>1</v>
      </c>
      <c r="B1281" s="23" t="s">
        <v>1868</v>
      </c>
      <c r="C1281" s="37" t="s">
        <v>1885</v>
      </c>
      <c r="D1281" s="23" t="s">
        <v>1886</v>
      </c>
      <c r="E1281" s="36" t="s">
        <v>9</v>
      </c>
      <c r="F1281" s="18">
        <v>7</v>
      </c>
      <c r="G1281" s="19">
        <v>9.35</v>
      </c>
      <c r="H1281" s="34"/>
    </row>
    <row r="1282" spans="1:8" x14ac:dyDescent="0.2">
      <c r="A1282" s="12">
        <v>1</v>
      </c>
      <c r="B1282" s="31" t="s">
        <v>1868</v>
      </c>
      <c r="C1282" s="14" t="s">
        <v>1887</v>
      </c>
      <c r="D1282" s="14" t="s">
        <v>1888</v>
      </c>
      <c r="E1282" s="36" t="s">
        <v>9</v>
      </c>
      <c r="F1282" s="20">
        <v>15</v>
      </c>
      <c r="G1282" s="21">
        <v>9.35</v>
      </c>
      <c r="H1282" s="34"/>
    </row>
    <row r="1283" spans="1:8" x14ac:dyDescent="0.2">
      <c r="A1283" s="12">
        <v>1</v>
      </c>
      <c r="B1283" s="31" t="s">
        <v>1868</v>
      </c>
      <c r="C1283" s="14" t="s">
        <v>1889</v>
      </c>
      <c r="D1283" s="14" t="s">
        <v>1890</v>
      </c>
      <c r="E1283" s="36" t="s">
        <v>91</v>
      </c>
      <c r="F1283" s="20">
        <v>16</v>
      </c>
      <c r="G1283" s="21">
        <v>9.35</v>
      </c>
      <c r="H1283" s="34"/>
    </row>
    <row r="1284" spans="1:8" x14ac:dyDescent="0.2">
      <c r="A1284" s="12">
        <v>1</v>
      </c>
      <c r="B1284" s="23" t="s">
        <v>1868</v>
      </c>
      <c r="C1284" s="37" t="s">
        <v>1891</v>
      </c>
      <c r="D1284" s="23" t="s">
        <v>1892</v>
      </c>
      <c r="E1284" s="36" t="s">
        <v>9</v>
      </c>
      <c r="F1284" s="18">
        <v>6</v>
      </c>
      <c r="G1284" s="19">
        <v>9.35</v>
      </c>
      <c r="H1284" s="34"/>
    </row>
    <row r="1285" spans="1:8" x14ac:dyDescent="0.2">
      <c r="A1285" s="12">
        <v>1</v>
      </c>
      <c r="B1285" s="31" t="s">
        <v>1868</v>
      </c>
      <c r="C1285" s="14" t="s">
        <v>1893</v>
      </c>
      <c r="D1285" s="14" t="s">
        <v>1894</v>
      </c>
      <c r="E1285" s="36" t="s">
        <v>91</v>
      </c>
      <c r="F1285" s="20">
        <v>11</v>
      </c>
      <c r="G1285" s="21">
        <v>9.5389999999999997</v>
      </c>
      <c r="H1285" s="34"/>
    </row>
    <row r="1286" spans="1:8" ht="24" x14ac:dyDescent="0.2">
      <c r="A1286" s="12">
        <v>1</v>
      </c>
      <c r="B1286" s="31" t="s">
        <v>1868</v>
      </c>
      <c r="C1286" s="14" t="s">
        <v>1895</v>
      </c>
      <c r="D1286" s="14" t="s">
        <v>1896</v>
      </c>
      <c r="E1286" s="36" t="s">
        <v>91</v>
      </c>
      <c r="F1286" s="20">
        <v>11</v>
      </c>
      <c r="G1286" s="21">
        <v>8.4359999999999999</v>
      </c>
      <c r="H1286" s="34"/>
    </row>
    <row r="1287" spans="1:8" x14ac:dyDescent="0.2">
      <c r="A1287" s="12">
        <v>1</v>
      </c>
      <c r="B1287" s="23" t="s">
        <v>1868</v>
      </c>
      <c r="C1287" s="37" t="s">
        <v>1897</v>
      </c>
      <c r="D1287" s="23" t="s">
        <v>1898</v>
      </c>
      <c r="E1287" s="36" t="s">
        <v>9</v>
      </c>
      <c r="F1287" s="18">
        <v>11</v>
      </c>
      <c r="G1287" s="19">
        <v>6.0030000000000001</v>
      </c>
      <c r="H1287" s="34"/>
    </row>
    <row r="1288" spans="1:8" x14ac:dyDescent="0.2">
      <c r="A1288" s="12">
        <v>1</v>
      </c>
      <c r="B1288" s="31" t="s">
        <v>1868</v>
      </c>
      <c r="C1288" s="14" t="s">
        <v>1899</v>
      </c>
      <c r="D1288" s="14" t="s">
        <v>1900</v>
      </c>
      <c r="E1288" s="36" t="s">
        <v>91</v>
      </c>
      <c r="F1288" s="20">
        <v>11</v>
      </c>
      <c r="G1288" s="21">
        <v>9.5519999999999996</v>
      </c>
      <c r="H1288" s="34"/>
    </row>
    <row r="1289" spans="1:8" ht="24" x14ac:dyDescent="0.2">
      <c r="A1289" s="12">
        <v>1</v>
      </c>
      <c r="B1289" s="31" t="s">
        <v>1868</v>
      </c>
      <c r="C1289" s="14" t="s">
        <v>1899</v>
      </c>
      <c r="D1289" s="14" t="s">
        <v>1901</v>
      </c>
      <c r="E1289" s="36" t="s">
        <v>91</v>
      </c>
      <c r="F1289" s="20">
        <v>11</v>
      </c>
      <c r="G1289" s="21">
        <v>10.327999999999999</v>
      </c>
      <c r="H1289" s="34"/>
    </row>
    <row r="1290" spans="1:8" x14ac:dyDescent="0.2">
      <c r="A1290" s="12">
        <v>1</v>
      </c>
      <c r="B1290" s="31" t="s">
        <v>1868</v>
      </c>
      <c r="C1290" s="14" t="s">
        <v>1899</v>
      </c>
      <c r="D1290" s="14" t="s">
        <v>1902</v>
      </c>
      <c r="E1290" s="36" t="s">
        <v>91</v>
      </c>
      <c r="F1290" s="20">
        <v>11</v>
      </c>
      <c r="G1290" s="21">
        <v>8.4960000000000004</v>
      </c>
      <c r="H1290" s="34"/>
    </row>
    <row r="1291" spans="1:8" x14ac:dyDescent="0.2">
      <c r="A1291" s="12">
        <v>1</v>
      </c>
      <c r="B1291" s="23" t="s">
        <v>1868</v>
      </c>
      <c r="C1291" s="37" t="s">
        <v>1903</v>
      </c>
      <c r="D1291" s="23" t="s">
        <v>1904</v>
      </c>
      <c r="E1291" s="36" t="s">
        <v>9</v>
      </c>
      <c r="F1291" s="18">
        <v>6</v>
      </c>
      <c r="G1291" s="19">
        <v>9.35</v>
      </c>
      <c r="H1291" s="34"/>
    </row>
    <row r="1292" spans="1:8" x14ac:dyDescent="0.2">
      <c r="A1292" s="12">
        <v>1</v>
      </c>
      <c r="B1292" s="23" t="s">
        <v>1868</v>
      </c>
      <c r="C1292" s="37" t="s">
        <v>1903</v>
      </c>
      <c r="D1292" s="23" t="s">
        <v>1905</v>
      </c>
      <c r="E1292" s="36" t="s">
        <v>9</v>
      </c>
      <c r="F1292" s="18">
        <v>7</v>
      </c>
      <c r="G1292" s="19">
        <v>3.7930000000000001</v>
      </c>
      <c r="H1292" s="34"/>
    </row>
    <row r="1293" spans="1:8" ht="12.75" thickBot="1" x14ac:dyDescent="0.25">
      <c r="A1293" s="62">
        <v>1</v>
      </c>
      <c r="B1293" s="52" t="s">
        <v>1868</v>
      </c>
      <c r="C1293" s="47" t="s">
        <v>1906</v>
      </c>
      <c r="D1293" s="52" t="s">
        <v>1907</v>
      </c>
      <c r="E1293" s="48" t="s">
        <v>9</v>
      </c>
      <c r="F1293" s="65">
        <v>7</v>
      </c>
      <c r="G1293" s="66">
        <v>4.1440000000000001</v>
      </c>
      <c r="H1293" s="34"/>
    </row>
    <row r="1294" spans="1:8" ht="15.75" thickBot="1" x14ac:dyDescent="0.25">
      <c r="A1294" s="45">
        <f>SUM(A1295:A1354)</f>
        <v>60</v>
      </c>
      <c r="B1294" s="182" t="s">
        <v>2035</v>
      </c>
      <c r="C1294" s="183"/>
      <c r="D1294" s="183"/>
      <c r="E1294" s="184"/>
      <c r="F1294" s="84">
        <f>SUM(F1295:F1354)</f>
        <v>231.00000000000009</v>
      </c>
      <c r="G1294" s="84">
        <f>SUM(G1295:G1354)</f>
        <v>185</v>
      </c>
      <c r="H1294" s="34"/>
    </row>
    <row r="1295" spans="1:8" ht="24" x14ac:dyDescent="0.2">
      <c r="A1295" s="8">
        <v>1</v>
      </c>
      <c r="B1295" s="30" t="s">
        <v>1908</v>
      </c>
      <c r="C1295" s="9" t="s">
        <v>1909</v>
      </c>
      <c r="D1295" s="9" t="s">
        <v>1910</v>
      </c>
      <c r="E1295" s="35" t="s">
        <v>9</v>
      </c>
      <c r="F1295" s="67">
        <v>4.3899999999999997</v>
      </c>
      <c r="G1295" s="68">
        <v>1.6519999999999999</v>
      </c>
      <c r="H1295" s="34"/>
    </row>
    <row r="1296" spans="1:8" x14ac:dyDescent="0.2">
      <c r="A1296" s="12">
        <v>1</v>
      </c>
      <c r="B1296" s="31" t="s">
        <v>1908</v>
      </c>
      <c r="C1296" s="14" t="s">
        <v>1911</v>
      </c>
      <c r="D1296" s="14" t="s">
        <v>1912</v>
      </c>
      <c r="E1296" s="36" t="s">
        <v>9</v>
      </c>
      <c r="F1296" s="20">
        <v>3.61</v>
      </c>
      <c r="G1296" s="21">
        <v>1.982</v>
      </c>
      <c r="H1296" s="34"/>
    </row>
    <row r="1297" spans="1:8" x14ac:dyDescent="0.2">
      <c r="A1297" s="12">
        <v>1</v>
      </c>
      <c r="B1297" s="31" t="s">
        <v>1908</v>
      </c>
      <c r="C1297" s="14" t="s">
        <v>1911</v>
      </c>
      <c r="D1297" s="14" t="s">
        <v>1913</v>
      </c>
      <c r="E1297" s="36" t="s">
        <v>9</v>
      </c>
      <c r="F1297" s="20">
        <v>1.46</v>
      </c>
      <c r="G1297" s="21">
        <v>2.3130000000000002</v>
      </c>
      <c r="H1297" s="34"/>
    </row>
    <row r="1298" spans="1:8" x14ac:dyDescent="0.2">
      <c r="A1298" s="12">
        <v>1</v>
      </c>
      <c r="B1298" s="23" t="s">
        <v>1908</v>
      </c>
      <c r="C1298" s="37" t="s">
        <v>1911</v>
      </c>
      <c r="D1298" s="23" t="s">
        <v>1914</v>
      </c>
      <c r="E1298" s="36" t="s">
        <v>91</v>
      </c>
      <c r="F1298" s="18">
        <v>5.0199999999999996</v>
      </c>
      <c r="G1298" s="19">
        <v>4.4470000000000001</v>
      </c>
      <c r="H1298" s="34"/>
    </row>
    <row r="1299" spans="1:8" x14ac:dyDescent="0.2">
      <c r="A1299" s="12">
        <v>1</v>
      </c>
      <c r="B1299" s="31" t="s">
        <v>1908</v>
      </c>
      <c r="C1299" s="14" t="s">
        <v>1915</v>
      </c>
      <c r="D1299" s="14" t="s">
        <v>1916</v>
      </c>
      <c r="E1299" s="36" t="s">
        <v>9</v>
      </c>
      <c r="F1299" s="20">
        <v>2.92</v>
      </c>
      <c r="G1299" s="21">
        <v>2.0670000000000002</v>
      </c>
      <c r="H1299" s="34"/>
    </row>
    <row r="1300" spans="1:8" x14ac:dyDescent="0.2">
      <c r="A1300" s="12">
        <v>1</v>
      </c>
      <c r="B1300" s="31" t="s">
        <v>1908</v>
      </c>
      <c r="C1300" s="14" t="s">
        <v>1917</v>
      </c>
      <c r="D1300" s="14" t="s">
        <v>1918</v>
      </c>
      <c r="E1300" s="36" t="s">
        <v>9</v>
      </c>
      <c r="F1300" s="20">
        <v>3.31</v>
      </c>
      <c r="G1300" s="21">
        <v>2.77</v>
      </c>
      <c r="H1300" s="34"/>
    </row>
    <row r="1301" spans="1:8" ht="24" x14ac:dyDescent="0.2">
      <c r="A1301" s="12">
        <v>1</v>
      </c>
      <c r="B1301" s="31" t="s">
        <v>1908</v>
      </c>
      <c r="C1301" s="14" t="s">
        <v>1917</v>
      </c>
      <c r="D1301" s="14" t="s">
        <v>1919</v>
      </c>
      <c r="E1301" s="36" t="s">
        <v>9</v>
      </c>
      <c r="F1301" s="20">
        <v>1.56</v>
      </c>
      <c r="G1301" s="21">
        <v>1.982</v>
      </c>
      <c r="H1301" s="34"/>
    </row>
    <row r="1302" spans="1:8" ht="24" x14ac:dyDescent="0.2">
      <c r="A1302" s="12">
        <v>1</v>
      </c>
      <c r="B1302" s="31" t="s">
        <v>1908</v>
      </c>
      <c r="C1302" s="14" t="s">
        <v>1917</v>
      </c>
      <c r="D1302" s="14" t="s">
        <v>1920</v>
      </c>
      <c r="E1302" s="36" t="s">
        <v>9</v>
      </c>
      <c r="F1302" s="20">
        <v>4.1100000000000003</v>
      </c>
      <c r="G1302" s="21">
        <v>2.2730000000000001</v>
      </c>
      <c r="H1302" s="34"/>
    </row>
    <row r="1303" spans="1:8" ht="24" x14ac:dyDescent="0.2">
      <c r="A1303" s="12">
        <v>1</v>
      </c>
      <c r="B1303" s="31" t="s">
        <v>1908</v>
      </c>
      <c r="C1303" s="14" t="s">
        <v>1917</v>
      </c>
      <c r="D1303" s="14" t="s">
        <v>1921</v>
      </c>
      <c r="E1303" s="36" t="s">
        <v>9</v>
      </c>
      <c r="F1303" s="20">
        <v>3.41</v>
      </c>
      <c r="G1303" s="21">
        <v>2.3420000000000001</v>
      </c>
      <c r="H1303" s="34"/>
    </row>
    <row r="1304" spans="1:8" ht="24" x14ac:dyDescent="0.2">
      <c r="A1304" s="12">
        <v>1</v>
      </c>
      <c r="B1304" s="31" t="s">
        <v>1908</v>
      </c>
      <c r="C1304" s="14" t="s">
        <v>1917</v>
      </c>
      <c r="D1304" s="14" t="s">
        <v>1922</v>
      </c>
      <c r="E1304" s="36" t="s">
        <v>9</v>
      </c>
      <c r="F1304" s="20">
        <v>2.92</v>
      </c>
      <c r="G1304" s="21">
        <v>2.39</v>
      </c>
      <c r="H1304" s="34"/>
    </row>
    <row r="1305" spans="1:8" ht="24" x14ac:dyDescent="0.2">
      <c r="A1305" s="12">
        <v>1</v>
      </c>
      <c r="B1305" s="23" t="s">
        <v>1908</v>
      </c>
      <c r="C1305" s="37" t="s">
        <v>1917</v>
      </c>
      <c r="D1305" s="23" t="s">
        <v>1923</v>
      </c>
      <c r="E1305" s="36" t="s">
        <v>91</v>
      </c>
      <c r="F1305" s="18">
        <v>5.0199999999999996</v>
      </c>
      <c r="G1305" s="19">
        <v>5.6159999999999997</v>
      </c>
      <c r="H1305" s="34"/>
    </row>
    <row r="1306" spans="1:8" ht="24" x14ac:dyDescent="0.2">
      <c r="A1306" s="12">
        <v>1</v>
      </c>
      <c r="B1306" s="23" t="s">
        <v>1908</v>
      </c>
      <c r="C1306" s="37" t="s">
        <v>1917</v>
      </c>
      <c r="D1306" s="23" t="s">
        <v>1924</v>
      </c>
      <c r="E1306" s="36" t="s">
        <v>91</v>
      </c>
      <c r="F1306" s="18">
        <v>2.67</v>
      </c>
      <c r="G1306" s="19">
        <v>3.105</v>
      </c>
      <c r="H1306" s="34"/>
    </row>
    <row r="1307" spans="1:8" ht="24" x14ac:dyDescent="0.2">
      <c r="A1307" s="12">
        <v>1</v>
      </c>
      <c r="B1307" s="31" t="s">
        <v>1908</v>
      </c>
      <c r="C1307" s="14" t="s">
        <v>1925</v>
      </c>
      <c r="D1307" s="14" t="s">
        <v>1926</v>
      </c>
      <c r="E1307" s="36" t="s">
        <v>9</v>
      </c>
      <c r="F1307" s="20">
        <v>4.87</v>
      </c>
      <c r="G1307" s="21">
        <v>1.6519999999999999</v>
      </c>
      <c r="H1307" s="34"/>
    </row>
    <row r="1308" spans="1:8" x14ac:dyDescent="0.2">
      <c r="A1308" s="12">
        <v>1</v>
      </c>
      <c r="B1308" s="31" t="s">
        <v>1908</v>
      </c>
      <c r="C1308" s="14" t="s">
        <v>1927</v>
      </c>
      <c r="D1308" s="14" t="s">
        <v>1928</v>
      </c>
      <c r="E1308" s="36" t="s">
        <v>9</v>
      </c>
      <c r="F1308" s="20">
        <v>5.0199999999999996</v>
      </c>
      <c r="G1308" s="21">
        <v>7.2080000000000002</v>
      </c>
      <c r="H1308" s="34"/>
    </row>
    <row r="1309" spans="1:8" ht="24" x14ac:dyDescent="0.2">
      <c r="A1309" s="12">
        <v>1</v>
      </c>
      <c r="B1309" s="23" t="s">
        <v>1908</v>
      </c>
      <c r="C1309" s="37" t="s">
        <v>1927</v>
      </c>
      <c r="D1309" s="23" t="s">
        <v>1929</v>
      </c>
      <c r="E1309" s="36" t="s">
        <v>91</v>
      </c>
      <c r="F1309" s="18">
        <v>5.0199999999999996</v>
      </c>
      <c r="G1309" s="19">
        <v>4.9420000000000002</v>
      </c>
      <c r="H1309" s="34"/>
    </row>
    <row r="1310" spans="1:8" x14ac:dyDescent="0.2">
      <c r="A1310" s="12">
        <v>1</v>
      </c>
      <c r="B1310" s="31" t="s">
        <v>1908</v>
      </c>
      <c r="C1310" s="14" t="s">
        <v>1930</v>
      </c>
      <c r="D1310" s="14" t="s">
        <v>1931</v>
      </c>
      <c r="E1310" s="36" t="s">
        <v>9</v>
      </c>
      <c r="F1310" s="20">
        <v>1.75</v>
      </c>
      <c r="G1310" s="21">
        <v>2.3130000000000002</v>
      </c>
      <c r="H1310" s="34"/>
    </row>
    <row r="1311" spans="1:8" x14ac:dyDescent="0.2">
      <c r="A1311" s="12">
        <v>1</v>
      </c>
      <c r="B1311" s="31" t="s">
        <v>1908</v>
      </c>
      <c r="C1311" s="14" t="s">
        <v>1930</v>
      </c>
      <c r="D1311" s="14" t="s">
        <v>1932</v>
      </c>
      <c r="E1311" s="36" t="s">
        <v>9</v>
      </c>
      <c r="F1311" s="20">
        <v>4.9000000000000004</v>
      </c>
      <c r="G1311" s="21">
        <v>2.0259999999999998</v>
      </c>
      <c r="H1311" s="34"/>
    </row>
    <row r="1312" spans="1:8" x14ac:dyDescent="0.2">
      <c r="A1312" s="12">
        <v>1</v>
      </c>
      <c r="B1312" s="31" t="s">
        <v>1908</v>
      </c>
      <c r="C1312" s="14" t="s">
        <v>1933</v>
      </c>
      <c r="D1312" s="14" t="s">
        <v>1934</v>
      </c>
      <c r="E1312" s="36" t="s">
        <v>9</v>
      </c>
      <c r="F1312" s="20">
        <v>5.5</v>
      </c>
      <c r="G1312" s="21">
        <v>3.7240000000000002</v>
      </c>
      <c r="H1312" s="34"/>
    </row>
    <row r="1313" spans="1:8" x14ac:dyDescent="0.2">
      <c r="A1313" s="12">
        <v>1</v>
      </c>
      <c r="B1313" s="31" t="s">
        <v>1908</v>
      </c>
      <c r="C1313" s="14" t="s">
        <v>1935</v>
      </c>
      <c r="D1313" s="14" t="s">
        <v>1936</v>
      </c>
      <c r="E1313" s="36" t="s">
        <v>9</v>
      </c>
      <c r="F1313" s="20">
        <v>1.17</v>
      </c>
      <c r="G1313" s="21">
        <v>2.3130000000000002</v>
      </c>
      <c r="H1313" s="34"/>
    </row>
    <row r="1314" spans="1:8" x14ac:dyDescent="0.2">
      <c r="A1314" s="12">
        <v>1</v>
      </c>
      <c r="B1314" s="31" t="s">
        <v>1908</v>
      </c>
      <c r="C1314" s="14" t="s">
        <v>1937</v>
      </c>
      <c r="D1314" s="14" t="s">
        <v>1938</v>
      </c>
      <c r="E1314" s="36" t="s">
        <v>9</v>
      </c>
      <c r="F1314" s="20">
        <v>3.9</v>
      </c>
      <c r="G1314" s="21">
        <v>2.0459999999999998</v>
      </c>
      <c r="H1314" s="34"/>
    </row>
    <row r="1315" spans="1:8" x14ac:dyDescent="0.2">
      <c r="A1315" s="12">
        <v>1</v>
      </c>
      <c r="B1315" s="23" t="s">
        <v>1908</v>
      </c>
      <c r="C1315" s="37" t="s">
        <v>1937</v>
      </c>
      <c r="D1315" s="23" t="s">
        <v>1939</v>
      </c>
      <c r="E1315" s="36" t="s">
        <v>91</v>
      </c>
      <c r="F1315" s="18">
        <v>5.34</v>
      </c>
      <c r="G1315" s="19">
        <v>2.4580000000000002</v>
      </c>
      <c r="H1315" s="34"/>
    </row>
    <row r="1316" spans="1:8" x14ac:dyDescent="0.2">
      <c r="A1316" s="12">
        <v>1</v>
      </c>
      <c r="B1316" s="23" t="s">
        <v>1908</v>
      </c>
      <c r="C1316" s="37" t="s">
        <v>1937</v>
      </c>
      <c r="D1316" s="23" t="s">
        <v>1940</v>
      </c>
      <c r="E1316" s="36" t="s">
        <v>91</v>
      </c>
      <c r="F1316" s="18">
        <v>5.34</v>
      </c>
      <c r="G1316" s="19">
        <v>2.3260000000000001</v>
      </c>
      <c r="H1316" s="34"/>
    </row>
    <row r="1317" spans="1:8" ht="24" x14ac:dyDescent="0.2">
      <c r="A1317" s="12">
        <v>1</v>
      </c>
      <c r="B1317" s="31" t="s">
        <v>1908</v>
      </c>
      <c r="C1317" s="14" t="s">
        <v>1941</v>
      </c>
      <c r="D1317" s="14" t="s">
        <v>1942</v>
      </c>
      <c r="E1317" s="36" t="s">
        <v>9</v>
      </c>
      <c r="F1317" s="20">
        <v>1.17</v>
      </c>
      <c r="G1317" s="21">
        <v>1.6519999999999999</v>
      </c>
      <c r="H1317" s="34"/>
    </row>
    <row r="1318" spans="1:8" ht="24" x14ac:dyDescent="0.2">
      <c r="A1318" s="12">
        <v>1</v>
      </c>
      <c r="B1318" s="31" t="s">
        <v>1908</v>
      </c>
      <c r="C1318" s="14" t="s">
        <v>1943</v>
      </c>
      <c r="D1318" s="14" t="s">
        <v>1944</v>
      </c>
      <c r="E1318" s="36" t="s">
        <v>9</v>
      </c>
      <c r="F1318" s="20">
        <v>4.1900000000000004</v>
      </c>
      <c r="G1318" s="21">
        <v>1.6519999999999999</v>
      </c>
      <c r="H1318" s="34"/>
    </row>
    <row r="1319" spans="1:8" x14ac:dyDescent="0.2">
      <c r="A1319" s="12">
        <v>1</v>
      </c>
      <c r="B1319" s="23" t="s">
        <v>1908</v>
      </c>
      <c r="C1319" s="37" t="s">
        <v>1943</v>
      </c>
      <c r="D1319" s="23" t="s">
        <v>1945</v>
      </c>
      <c r="E1319" s="36" t="s">
        <v>91</v>
      </c>
      <c r="F1319" s="18">
        <v>3.92</v>
      </c>
      <c r="G1319" s="19">
        <v>1.956</v>
      </c>
      <c r="H1319" s="34"/>
    </row>
    <row r="1320" spans="1:8" ht="24" x14ac:dyDescent="0.2">
      <c r="A1320" s="12">
        <v>1</v>
      </c>
      <c r="B1320" s="31" t="s">
        <v>1908</v>
      </c>
      <c r="C1320" s="14" t="s">
        <v>1946</v>
      </c>
      <c r="D1320" s="14" t="s">
        <v>1947</v>
      </c>
      <c r="E1320" s="36" t="s">
        <v>9</v>
      </c>
      <c r="F1320" s="20">
        <v>4.75</v>
      </c>
      <c r="G1320" s="21">
        <v>1.6519999999999999</v>
      </c>
      <c r="H1320" s="34"/>
    </row>
    <row r="1321" spans="1:8" ht="24" x14ac:dyDescent="0.2">
      <c r="A1321" s="12">
        <v>1</v>
      </c>
      <c r="B1321" s="31" t="s">
        <v>1908</v>
      </c>
      <c r="C1321" s="14" t="s">
        <v>1946</v>
      </c>
      <c r="D1321" s="14" t="s">
        <v>1948</v>
      </c>
      <c r="E1321" s="36" t="s">
        <v>9</v>
      </c>
      <c r="F1321" s="20">
        <v>1.56</v>
      </c>
      <c r="G1321" s="21">
        <v>1.6519999999999999</v>
      </c>
      <c r="H1321" s="34"/>
    </row>
    <row r="1322" spans="1:8" ht="24" x14ac:dyDescent="0.2">
      <c r="A1322" s="12">
        <v>1</v>
      </c>
      <c r="B1322" s="31" t="s">
        <v>1908</v>
      </c>
      <c r="C1322" s="14" t="s">
        <v>1949</v>
      </c>
      <c r="D1322" s="14" t="s">
        <v>1950</v>
      </c>
      <c r="E1322" s="36" t="s">
        <v>9</v>
      </c>
      <c r="F1322" s="20">
        <v>3.41</v>
      </c>
      <c r="G1322" s="21">
        <v>1.962</v>
      </c>
      <c r="H1322" s="34"/>
    </row>
    <row r="1323" spans="1:8" ht="24" x14ac:dyDescent="0.2">
      <c r="A1323" s="12">
        <v>1</v>
      </c>
      <c r="B1323" s="23" t="s">
        <v>1908</v>
      </c>
      <c r="C1323" s="37" t="s">
        <v>1949</v>
      </c>
      <c r="D1323" s="23" t="s">
        <v>1951</v>
      </c>
      <c r="E1323" s="36" t="s">
        <v>91</v>
      </c>
      <c r="F1323" s="18">
        <v>4.3899999999999997</v>
      </c>
      <c r="G1323" s="19">
        <v>6.2569999999999997</v>
      </c>
      <c r="H1323" s="34"/>
    </row>
    <row r="1324" spans="1:8" ht="24" x14ac:dyDescent="0.2">
      <c r="A1324" s="12">
        <v>1</v>
      </c>
      <c r="B1324" s="31" t="s">
        <v>1908</v>
      </c>
      <c r="C1324" s="14" t="s">
        <v>1952</v>
      </c>
      <c r="D1324" s="14" t="s">
        <v>1953</v>
      </c>
      <c r="E1324" s="36" t="s">
        <v>9</v>
      </c>
      <c r="F1324" s="20">
        <v>0.88</v>
      </c>
      <c r="G1324" s="21">
        <v>1.6519999999999999</v>
      </c>
      <c r="H1324" s="34"/>
    </row>
    <row r="1325" spans="1:8" ht="24" x14ac:dyDescent="0.2">
      <c r="A1325" s="12">
        <v>1</v>
      </c>
      <c r="B1325" s="31" t="s">
        <v>1908</v>
      </c>
      <c r="C1325" s="14" t="s">
        <v>1954</v>
      </c>
      <c r="D1325" s="14" t="s">
        <v>1955</v>
      </c>
      <c r="E1325" s="36" t="s">
        <v>9</v>
      </c>
      <c r="F1325" s="20">
        <v>4.1100000000000003</v>
      </c>
      <c r="G1325" s="21">
        <v>1.85</v>
      </c>
      <c r="H1325" s="34"/>
    </row>
    <row r="1326" spans="1:8" ht="24" x14ac:dyDescent="0.2">
      <c r="A1326" s="12">
        <v>1</v>
      </c>
      <c r="B1326" s="31" t="s">
        <v>1908</v>
      </c>
      <c r="C1326" s="14" t="s">
        <v>1956</v>
      </c>
      <c r="D1326" s="14" t="s">
        <v>1957</v>
      </c>
      <c r="E1326" s="36" t="s">
        <v>9</v>
      </c>
      <c r="F1326" s="20">
        <v>3.22</v>
      </c>
      <c r="G1326" s="21">
        <v>2.3130000000000002</v>
      </c>
      <c r="H1326" s="34"/>
    </row>
    <row r="1327" spans="1:8" ht="24" x14ac:dyDescent="0.2">
      <c r="A1327" s="12">
        <v>1</v>
      </c>
      <c r="B1327" s="31" t="s">
        <v>1908</v>
      </c>
      <c r="C1327" s="14" t="s">
        <v>1958</v>
      </c>
      <c r="D1327" s="14" t="s">
        <v>1959</v>
      </c>
      <c r="E1327" s="36" t="s">
        <v>9</v>
      </c>
      <c r="F1327" s="20">
        <v>3.9</v>
      </c>
      <c r="G1327" s="21">
        <v>2.1059999999999999</v>
      </c>
      <c r="H1327" s="34"/>
    </row>
    <row r="1328" spans="1:8" ht="24" x14ac:dyDescent="0.2">
      <c r="A1328" s="12">
        <v>1</v>
      </c>
      <c r="B1328" s="31" t="s">
        <v>1908</v>
      </c>
      <c r="C1328" s="14" t="s">
        <v>1960</v>
      </c>
      <c r="D1328" s="14" t="s">
        <v>1961</v>
      </c>
      <c r="E1328" s="36" t="s">
        <v>9</v>
      </c>
      <c r="F1328" s="20">
        <v>2.92</v>
      </c>
      <c r="G1328" s="21">
        <v>1.6519999999999999</v>
      </c>
      <c r="H1328" s="34"/>
    </row>
    <row r="1329" spans="1:8" ht="24" x14ac:dyDescent="0.2">
      <c r="A1329" s="12">
        <v>1</v>
      </c>
      <c r="B1329" s="31" t="s">
        <v>1908</v>
      </c>
      <c r="C1329" s="14" t="s">
        <v>1962</v>
      </c>
      <c r="D1329" s="14" t="s">
        <v>1963</v>
      </c>
      <c r="E1329" s="36" t="s">
        <v>9</v>
      </c>
      <c r="F1329" s="20">
        <v>4.87</v>
      </c>
      <c r="G1329" s="21">
        <v>2.3130000000000002</v>
      </c>
      <c r="H1329" s="34"/>
    </row>
    <row r="1330" spans="1:8" ht="24" x14ac:dyDescent="0.2">
      <c r="A1330" s="12">
        <v>1</v>
      </c>
      <c r="B1330" s="23" t="s">
        <v>1908</v>
      </c>
      <c r="C1330" s="37" t="s">
        <v>1962</v>
      </c>
      <c r="D1330" s="23" t="s">
        <v>1964</v>
      </c>
      <c r="E1330" s="36" t="s">
        <v>91</v>
      </c>
      <c r="F1330" s="18">
        <v>4.3899999999999997</v>
      </c>
      <c r="G1330" s="19">
        <v>4.625</v>
      </c>
      <c r="H1330" s="34"/>
    </row>
    <row r="1331" spans="1:8" ht="24" x14ac:dyDescent="0.2">
      <c r="A1331" s="12">
        <v>1</v>
      </c>
      <c r="B1331" s="31" t="s">
        <v>1908</v>
      </c>
      <c r="C1331" s="14" t="s">
        <v>1965</v>
      </c>
      <c r="D1331" s="14" t="s">
        <v>1966</v>
      </c>
      <c r="E1331" s="36" t="s">
        <v>9</v>
      </c>
      <c r="F1331" s="20">
        <v>4.09</v>
      </c>
      <c r="G1331" s="21">
        <v>2.6030000000000002</v>
      </c>
      <c r="H1331" s="34"/>
    </row>
    <row r="1332" spans="1:8" x14ac:dyDescent="0.2">
      <c r="A1332" s="12">
        <v>1</v>
      </c>
      <c r="B1332" s="23" t="s">
        <v>1908</v>
      </c>
      <c r="C1332" s="37" t="s">
        <v>1965</v>
      </c>
      <c r="D1332" s="23" t="s">
        <v>1967</v>
      </c>
      <c r="E1332" s="36" t="s">
        <v>91</v>
      </c>
      <c r="F1332" s="18">
        <v>5.0199999999999996</v>
      </c>
      <c r="G1332" s="19">
        <v>6.33</v>
      </c>
      <c r="H1332" s="34"/>
    </row>
    <row r="1333" spans="1:8" ht="24" x14ac:dyDescent="0.2">
      <c r="A1333" s="12">
        <v>1</v>
      </c>
      <c r="B1333" s="23" t="s">
        <v>1908</v>
      </c>
      <c r="C1333" s="37" t="s">
        <v>1968</v>
      </c>
      <c r="D1333" s="23" t="s">
        <v>1969</v>
      </c>
      <c r="E1333" s="36" t="s">
        <v>91</v>
      </c>
      <c r="F1333" s="18">
        <v>5.0199999999999996</v>
      </c>
      <c r="G1333" s="19">
        <v>6.0389999999999997</v>
      </c>
      <c r="H1333" s="34"/>
    </row>
    <row r="1334" spans="1:8" ht="24" x14ac:dyDescent="0.2">
      <c r="A1334" s="12">
        <v>1</v>
      </c>
      <c r="B1334" s="31" t="s">
        <v>1908</v>
      </c>
      <c r="C1334" s="14" t="s">
        <v>1970</v>
      </c>
      <c r="D1334" s="14" t="s">
        <v>1971</v>
      </c>
      <c r="E1334" s="36" t="s">
        <v>9</v>
      </c>
      <c r="F1334" s="20">
        <v>4</v>
      </c>
      <c r="G1334" s="21">
        <v>2.3690000000000002</v>
      </c>
      <c r="H1334" s="34"/>
    </row>
    <row r="1335" spans="1:8" x14ac:dyDescent="0.2">
      <c r="A1335" s="12">
        <v>1</v>
      </c>
      <c r="B1335" s="23" t="s">
        <v>1908</v>
      </c>
      <c r="C1335" s="37" t="s">
        <v>1970</v>
      </c>
      <c r="D1335" s="23" t="s">
        <v>1972</v>
      </c>
      <c r="E1335" s="36" t="s">
        <v>91</v>
      </c>
      <c r="F1335" s="18">
        <v>4.3899999999999997</v>
      </c>
      <c r="G1335" s="19">
        <v>5.1870000000000003</v>
      </c>
      <c r="H1335" s="34"/>
    </row>
    <row r="1336" spans="1:8" ht="24" x14ac:dyDescent="0.2">
      <c r="A1336" s="12">
        <v>1</v>
      </c>
      <c r="B1336" s="31" t="s">
        <v>1908</v>
      </c>
      <c r="C1336" s="14" t="s">
        <v>1973</v>
      </c>
      <c r="D1336" s="14" t="s">
        <v>1974</v>
      </c>
      <c r="E1336" s="36" t="s">
        <v>9</v>
      </c>
      <c r="F1336" s="20">
        <v>4.1100000000000003</v>
      </c>
      <c r="G1336" s="21">
        <v>2.3130000000000002</v>
      </c>
      <c r="H1336" s="34"/>
    </row>
    <row r="1337" spans="1:8" x14ac:dyDescent="0.2">
      <c r="A1337" s="12">
        <v>1</v>
      </c>
      <c r="B1337" s="31" t="s">
        <v>1908</v>
      </c>
      <c r="C1337" s="14" t="s">
        <v>1975</v>
      </c>
      <c r="D1337" s="14" t="s">
        <v>1976</v>
      </c>
      <c r="E1337" s="36" t="s">
        <v>9</v>
      </c>
      <c r="F1337" s="20">
        <v>4.1100000000000003</v>
      </c>
      <c r="G1337" s="21">
        <v>2.7749999999999999</v>
      </c>
      <c r="H1337" s="34"/>
    </row>
    <row r="1338" spans="1:8" x14ac:dyDescent="0.2">
      <c r="A1338" s="12">
        <v>1</v>
      </c>
      <c r="B1338" s="23" t="s">
        <v>1908</v>
      </c>
      <c r="C1338" s="37" t="s">
        <v>1975</v>
      </c>
      <c r="D1338" s="23" t="s">
        <v>1977</v>
      </c>
      <c r="E1338" s="36" t="s">
        <v>91</v>
      </c>
      <c r="F1338" s="18">
        <v>2.08</v>
      </c>
      <c r="G1338" s="19">
        <v>1.6519999999999999</v>
      </c>
      <c r="H1338" s="34"/>
    </row>
    <row r="1339" spans="1:8" x14ac:dyDescent="0.2">
      <c r="A1339" s="12">
        <v>1</v>
      </c>
      <c r="B1339" s="22" t="s">
        <v>1908</v>
      </c>
      <c r="C1339" s="37" t="s">
        <v>1978</v>
      </c>
      <c r="D1339" s="23" t="s">
        <v>1979</v>
      </c>
      <c r="E1339" s="36" t="s">
        <v>91</v>
      </c>
      <c r="F1339" s="18">
        <v>1.75</v>
      </c>
      <c r="G1339" s="19">
        <v>1.982</v>
      </c>
      <c r="H1339" s="34"/>
    </row>
    <row r="1340" spans="1:8" ht="24" x14ac:dyDescent="0.2">
      <c r="A1340" s="12">
        <v>1</v>
      </c>
      <c r="B1340" s="13" t="s">
        <v>1908</v>
      </c>
      <c r="C1340" s="14" t="s">
        <v>1980</v>
      </c>
      <c r="D1340" s="14" t="s">
        <v>1981</v>
      </c>
      <c r="E1340" s="41" t="s">
        <v>9</v>
      </c>
      <c r="F1340" s="20">
        <v>9.02</v>
      </c>
      <c r="G1340" s="21">
        <v>9.61</v>
      </c>
      <c r="H1340" s="34"/>
    </row>
    <row r="1341" spans="1:8" x14ac:dyDescent="0.2">
      <c r="A1341" s="12">
        <v>1</v>
      </c>
      <c r="B1341" s="13" t="s">
        <v>1908</v>
      </c>
      <c r="C1341" s="14" t="s">
        <v>1980</v>
      </c>
      <c r="D1341" s="14" t="s">
        <v>1982</v>
      </c>
      <c r="E1341" s="41" t="s">
        <v>9</v>
      </c>
      <c r="F1341" s="20">
        <v>2.92</v>
      </c>
      <c r="G1341" s="21">
        <v>2.9710000000000001</v>
      </c>
      <c r="H1341" s="34"/>
    </row>
    <row r="1342" spans="1:8" ht="48" x14ac:dyDescent="0.2">
      <c r="A1342" s="12">
        <v>1</v>
      </c>
      <c r="B1342" s="22" t="s">
        <v>1908</v>
      </c>
      <c r="C1342" s="37" t="s">
        <v>1983</v>
      </c>
      <c r="D1342" s="23" t="s">
        <v>1984</v>
      </c>
      <c r="E1342" s="41" t="s">
        <v>91</v>
      </c>
      <c r="F1342" s="18">
        <v>4.3899999999999997</v>
      </c>
      <c r="G1342" s="19">
        <v>2.3719999999999999</v>
      </c>
      <c r="H1342" s="34"/>
    </row>
    <row r="1343" spans="1:8" ht="36" x14ac:dyDescent="0.2">
      <c r="A1343" s="12">
        <v>1</v>
      </c>
      <c r="B1343" s="13" t="s">
        <v>1908</v>
      </c>
      <c r="C1343" s="14" t="s">
        <v>1985</v>
      </c>
      <c r="D1343" s="14" t="s">
        <v>1986</v>
      </c>
      <c r="E1343" s="41" t="s">
        <v>9</v>
      </c>
      <c r="F1343" s="20">
        <v>3.31</v>
      </c>
      <c r="G1343" s="21">
        <v>2.3690000000000002</v>
      </c>
      <c r="H1343" s="34"/>
    </row>
    <row r="1344" spans="1:8" x14ac:dyDescent="0.2">
      <c r="A1344" s="12">
        <v>1</v>
      </c>
      <c r="B1344" s="13" t="s">
        <v>1908</v>
      </c>
      <c r="C1344" s="14" t="s">
        <v>1985</v>
      </c>
      <c r="D1344" s="14" t="s">
        <v>1987</v>
      </c>
      <c r="E1344" s="41" t="s">
        <v>9</v>
      </c>
      <c r="F1344" s="20">
        <v>4.68</v>
      </c>
      <c r="G1344" s="21">
        <v>3.5609999999999999</v>
      </c>
      <c r="H1344" s="34"/>
    </row>
    <row r="1345" spans="1:8" x14ac:dyDescent="0.2">
      <c r="A1345" s="12">
        <v>1</v>
      </c>
      <c r="B1345" s="13" t="s">
        <v>1908</v>
      </c>
      <c r="C1345" s="14" t="s">
        <v>1985</v>
      </c>
      <c r="D1345" s="14" t="s">
        <v>1988</v>
      </c>
      <c r="E1345" s="41" t="s">
        <v>9</v>
      </c>
      <c r="F1345" s="20">
        <v>4.87</v>
      </c>
      <c r="G1345" s="21">
        <v>2.3130000000000002</v>
      </c>
      <c r="H1345" s="34"/>
    </row>
    <row r="1346" spans="1:8" x14ac:dyDescent="0.2">
      <c r="A1346" s="12">
        <v>1</v>
      </c>
      <c r="B1346" s="13" t="s">
        <v>1908</v>
      </c>
      <c r="C1346" s="14" t="s">
        <v>1985</v>
      </c>
      <c r="D1346" s="14" t="s">
        <v>1989</v>
      </c>
      <c r="E1346" s="41" t="s">
        <v>9</v>
      </c>
      <c r="F1346" s="20">
        <v>4.1100000000000003</v>
      </c>
      <c r="G1346" s="21">
        <v>2.411</v>
      </c>
      <c r="H1346" s="34"/>
    </row>
    <row r="1347" spans="1:8" ht="36" x14ac:dyDescent="0.2">
      <c r="A1347" s="12">
        <v>1</v>
      </c>
      <c r="B1347" s="13" t="s">
        <v>1908</v>
      </c>
      <c r="C1347" s="14" t="s">
        <v>1990</v>
      </c>
      <c r="D1347" s="14" t="s">
        <v>1991</v>
      </c>
      <c r="E1347" s="41" t="s">
        <v>9</v>
      </c>
      <c r="F1347" s="20">
        <v>4.1100000000000003</v>
      </c>
      <c r="G1347" s="21">
        <v>2.1800000000000002</v>
      </c>
      <c r="H1347" s="34"/>
    </row>
    <row r="1348" spans="1:8" ht="24" x14ac:dyDescent="0.2">
      <c r="A1348" s="12">
        <v>1</v>
      </c>
      <c r="B1348" s="13" t="s">
        <v>1908</v>
      </c>
      <c r="C1348" s="14" t="s">
        <v>1992</v>
      </c>
      <c r="D1348" s="14" t="s">
        <v>1993</v>
      </c>
      <c r="E1348" s="41" t="s">
        <v>9</v>
      </c>
      <c r="F1348" s="20">
        <v>2.92</v>
      </c>
      <c r="G1348" s="21">
        <v>3.37</v>
      </c>
      <c r="H1348" s="34"/>
    </row>
    <row r="1349" spans="1:8" ht="24" x14ac:dyDescent="0.2">
      <c r="A1349" s="12">
        <v>1</v>
      </c>
      <c r="B1349" s="22" t="s">
        <v>1908</v>
      </c>
      <c r="C1349" s="37" t="s">
        <v>1992</v>
      </c>
      <c r="D1349" s="23" t="s">
        <v>1994</v>
      </c>
      <c r="E1349" s="41" t="s">
        <v>91</v>
      </c>
      <c r="F1349" s="18">
        <v>5.0199999999999996</v>
      </c>
      <c r="G1349" s="19">
        <v>5.8209999999999997</v>
      </c>
      <c r="H1349" s="34"/>
    </row>
    <row r="1350" spans="1:8" x14ac:dyDescent="0.2">
      <c r="A1350" s="12">
        <v>1</v>
      </c>
      <c r="B1350" s="22" t="s">
        <v>1908</v>
      </c>
      <c r="C1350" s="37" t="s">
        <v>1992</v>
      </c>
      <c r="D1350" s="23" t="s">
        <v>1995</v>
      </c>
      <c r="E1350" s="41" t="s">
        <v>91</v>
      </c>
      <c r="F1350" s="18">
        <v>3.9</v>
      </c>
      <c r="G1350" s="19">
        <v>4.625</v>
      </c>
      <c r="H1350" s="34"/>
    </row>
    <row r="1351" spans="1:8" x14ac:dyDescent="0.2">
      <c r="A1351" s="12">
        <v>1</v>
      </c>
      <c r="B1351" s="13" t="s">
        <v>1908</v>
      </c>
      <c r="C1351" s="14" t="s">
        <v>1996</v>
      </c>
      <c r="D1351" s="14" t="s">
        <v>1997</v>
      </c>
      <c r="E1351" s="41" t="s">
        <v>9</v>
      </c>
      <c r="F1351" s="20">
        <v>2.14</v>
      </c>
      <c r="G1351" s="21">
        <v>1.6519999999999999</v>
      </c>
      <c r="H1351" s="34"/>
    </row>
    <row r="1352" spans="1:8" ht="24" x14ac:dyDescent="0.2">
      <c r="A1352" s="12">
        <v>1</v>
      </c>
      <c r="B1352" s="22" t="s">
        <v>1908</v>
      </c>
      <c r="C1352" s="37" t="s">
        <v>1998</v>
      </c>
      <c r="D1352" s="23" t="s">
        <v>1999</v>
      </c>
      <c r="E1352" s="41" t="s">
        <v>91</v>
      </c>
      <c r="F1352" s="18">
        <v>5.0199999999999996</v>
      </c>
      <c r="G1352" s="19">
        <v>4.9160000000000004</v>
      </c>
      <c r="H1352" s="34"/>
    </row>
    <row r="1353" spans="1:8" x14ac:dyDescent="0.2">
      <c r="A1353" s="12">
        <v>1</v>
      </c>
      <c r="B1353" s="13" t="s">
        <v>1908</v>
      </c>
      <c r="C1353" s="14" t="s">
        <v>2000</v>
      </c>
      <c r="D1353" s="14" t="s">
        <v>2001</v>
      </c>
      <c r="E1353" s="41" t="s">
        <v>9</v>
      </c>
      <c r="F1353" s="20">
        <v>4.1100000000000003</v>
      </c>
      <c r="G1353" s="21">
        <v>1.982</v>
      </c>
      <c r="H1353" s="34"/>
    </row>
    <row r="1354" spans="1:8" ht="12.75" thickBot="1" x14ac:dyDescent="0.25">
      <c r="A1354" s="25">
        <v>1</v>
      </c>
      <c r="B1354" s="26" t="s">
        <v>1908</v>
      </c>
      <c r="C1354" s="40" t="s">
        <v>2000</v>
      </c>
      <c r="D1354" s="27" t="s">
        <v>2002</v>
      </c>
      <c r="E1354" s="42" t="s">
        <v>91</v>
      </c>
      <c r="F1354" s="28">
        <v>5.0199999999999996</v>
      </c>
      <c r="G1354" s="29">
        <v>6.3559999999999999</v>
      </c>
      <c r="H1354" s="34"/>
    </row>
  </sheetData>
  <autoFilter ref="A1:H1354"/>
  <mergeCells count="32">
    <mergeCell ref="B3:E3"/>
    <mergeCell ref="B2:E2"/>
    <mergeCell ref="B378:E378"/>
    <mergeCell ref="B1147:E1147"/>
    <mergeCell ref="B1186:E1186"/>
    <mergeCell ref="B754:E754"/>
    <mergeCell ref="B808:E808"/>
    <mergeCell ref="B823:E823"/>
    <mergeCell ref="B835:E835"/>
    <mergeCell ref="B872:E872"/>
    <mergeCell ref="B893:E893"/>
    <mergeCell ref="B483:E483"/>
    <mergeCell ref="B493:E493"/>
    <mergeCell ref="B505:E505"/>
    <mergeCell ref="B587:E587"/>
    <mergeCell ref="B629:E629"/>
    <mergeCell ref="B1209:E1209"/>
    <mergeCell ref="B1234:E1234"/>
    <mergeCell ref="B1271:E1271"/>
    <mergeCell ref="B1294:E1294"/>
    <mergeCell ref="B920:E920"/>
    <mergeCell ref="B960:E960"/>
    <mergeCell ref="B983:E983"/>
    <mergeCell ref="B1011:E1011"/>
    <mergeCell ref="B1081:E1081"/>
    <mergeCell ref="B1137:E1137"/>
    <mergeCell ref="B682:E682"/>
    <mergeCell ref="B159:E159"/>
    <mergeCell ref="B212:E212"/>
    <mergeCell ref="B238:E238"/>
    <mergeCell ref="B349:E349"/>
    <mergeCell ref="B466:E466"/>
  </mergeCells>
  <conditionalFormatting sqref="D4:D158 D492 D160:D211 D213:D237 D239:D348 D350:D377 D467:D482 D484:D490 D494:D504 D506:D586 D588:D628 D630:D681 D683:D753 D755:D807 D809:D822 D824:D834 D836:D871 D873:D892 D894:D919 D921:D959 D961:D982 D984:D1010 D1012:D1080 D1082:D1136 D1138:D1146 D1148:D1185 D1187:D1208 D1210:D1233 D1235:D1270 D1272:D1293 D1295:D1354 D379:D465">
    <cfRule type="duplicateValues" dxfId="1" priority="2"/>
  </conditionalFormatting>
  <conditionalFormatting sqref="D491">
    <cfRule type="duplicateValues" dxfId="0" priority="1"/>
  </conditionalFormatting>
  <printOptions horizontalCentered="1"/>
  <pageMargins left="0.39370078740157483" right="0.39370078740157483" top="0.39370078740157483" bottom="0.39370078740157483" header="0.31496062992125984" footer="0.31496062992125984"/>
  <pageSetup scale="1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E34"/>
  <sheetViews>
    <sheetView tabSelected="1" topLeftCell="B1" zoomScale="90" zoomScaleNormal="90" workbookViewId="0">
      <pane xSplit="1" ySplit="2" topLeftCell="C3" activePane="bottomRight" state="frozen"/>
      <selection activeCell="C2" sqref="C2"/>
      <selection pane="topRight" activeCell="C2" sqref="C2"/>
      <selection pane="bottomLeft" activeCell="C2" sqref="C2"/>
      <selection pane="bottomRight" activeCell="B35" sqref="A35:XFD1048576"/>
    </sheetView>
  </sheetViews>
  <sheetFormatPr baseColWidth="10" defaultColWidth="0" defaultRowHeight="15" zeroHeight="1" x14ac:dyDescent="0.25"/>
  <cols>
    <col min="1" max="1" width="5.85546875" style="4" hidden="1" customWidth="1"/>
    <col min="2" max="2" width="21.7109375" style="4" customWidth="1"/>
    <col min="3" max="5" width="16.28515625" style="4" customWidth="1"/>
    <col min="6" max="16384" width="11.5703125" style="4" hidden="1"/>
  </cols>
  <sheetData>
    <row r="1" spans="1:5" ht="21" customHeight="1" thickBot="1" x14ac:dyDescent="0.3">
      <c r="B1" s="194" t="s">
        <v>2003</v>
      </c>
      <c r="C1" s="196" t="s">
        <v>2004</v>
      </c>
      <c r="D1" s="197"/>
      <c r="E1" s="198"/>
    </row>
    <row r="2" spans="1:5" ht="15.75" thickBot="1" x14ac:dyDescent="0.3">
      <c r="B2" s="195"/>
      <c r="C2" s="99" t="s">
        <v>2037</v>
      </c>
      <c r="D2" s="99" t="s">
        <v>2005</v>
      </c>
      <c r="E2" s="99" t="s">
        <v>2006</v>
      </c>
    </row>
    <row r="3" spans="1:5" ht="21.6" customHeight="1" x14ac:dyDescent="0.25">
      <c r="A3" s="5" t="s">
        <v>6</v>
      </c>
      <c r="B3" s="95" t="s">
        <v>2007</v>
      </c>
      <c r="C3" s="96">
        <f>COUNTIFS(OK!B:B,Resumen!A3)</f>
        <v>155</v>
      </c>
      <c r="D3" s="97">
        <f>SUMIFS(OK!$F:$F,OK!$B:$B,$A3)</f>
        <v>202.00000000000003</v>
      </c>
      <c r="E3" s="98">
        <f>SUMIFS(OK!$G:$G,OK!$B:$B,$A3)</f>
        <v>154.00000000000006</v>
      </c>
    </row>
    <row r="4" spans="1:5" ht="21.6" customHeight="1" x14ac:dyDescent="0.25">
      <c r="A4" s="5" t="s">
        <v>182</v>
      </c>
      <c r="B4" s="93" t="s">
        <v>2008</v>
      </c>
      <c r="C4" s="89">
        <f>COUNTIFS(OK!B:B,Resumen!A4)</f>
        <v>52</v>
      </c>
      <c r="D4" s="90">
        <f>SUMIFS(OK!$F:$F,OK!$B:$B,$A4)</f>
        <v>70.000000000000014</v>
      </c>
      <c r="E4" s="94">
        <f>SUMIFS(OK!$G:$G,OK!$B:$B,$A4)</f>
        <v>52.003999999999998</v>
      </c>
    </row>
    <row r="5" spans="1:5" ht="21.6" customHeight="1" x14ac:dyDescent="0.25">
      <c r="A5" s="5" t="s">
        <v>241</v>
      </c>
      <c r="B5" s="91" t="s">
        <v>2009</v>
      </c>
      <c r="C5" s="87">
        <f>COUNTIFS(OK!B:B,Resumen!A5)</f>
        <v>25</v>
      </c>
      <c r="D5" s="88">
        <f>SUMIFS(OK!$F:$F,OK!$B:$B,$A5)</f>
        <v>199</v>
      </c>
      <c r="E5" s="92">
        <f>SUMIFS(OK!$G:$G,OK!$B:$B,$A5)</f>
        <v>153</v>
      </c>
    </row>
    <row r="6" spans="1:5" ht="21.6" customHeight="1" x14ac:dyDescent="0.25">
      <c r="A6" s="5" t="s">
        <v>270</v>
      </c>
      <c r="B6" s="93" t="s">
        <v>305</v>
      </c>
      <c r="C6" s="89">
        <f>COUNTIFS(OK!B:B,Resumen!A6)</f>
        <v>110</v>
      </c>
      <c r="D6" s="90">
        <f>SUMIFS(OK!$F:$F,OK!$B:$B,$A6)</f>
        <v>505</v>
      </c>
      <c r="E6" s="94">
        <f>SUMIFS(OK!$G:$G,OK!$B:$B,$A6)</f>
        <v>550.00000000000011</v>
      </c>
    </row>
    <row r="7" spans="1:5" ht="21.6" customHeight="1" x14ac:dyDescent="0.25">
      <c r="A7" s="5" t="s">
        <v>578</v>
      </c>
      <c r="B7" s="91" t="s">
        <v>2010</v>
      </c>
      <c r="C7" s="87">
        <f>COUNTIFS(OK!B:B,Resumen!A7)</f>
        <v>16</v>
      </c>
      <c r="D7" s="88">
        <f>SUMIFS(OK!$F:$F,OK!$B:$B,$A7)</f>
        <v>233.00000000000006</v>
      </c>
      <c r="E7" s="92">
        <f>SUMIFS(OK!$G:$G,OK!$B:$B,$A7)</f>
        <v>178</v>
      </c>
    </row>
    <row r="8" spans="1:5" ht="21.6" customHeight="1" x14ac:dyDescent="0.25">
      <c r="A8" s="5" t="s">
        <v>608</v>
      </c>
      <c r="B8" s="93" t="s">
        <v>2011</v>
      </c>
      <c r="C8" s="89">
        <f>COUNTIFS(OK!B:B,Resumen!A8)</f>
        <v>9</v>
      </c>
      <c r="D8" s="90">
        <f>SUMIFS(OK!$F:$F,OK!$B:$B,$A8)</f>
        <v>75</v>
      </c>
      <c r="E8" s="94">
        <f>SUMIFS(OK!$G:$G,OK!$B:$B,$A8)</f>
        <v>65</v>
      </c>
    </row>
    <row r="9" spans="1:5" ht="21.6" customHeight="1" x14ac:dyDescent="0.25">
      <c r="A9" s="5" t="s">
        <v>447</v>
      </c>
      <c r="B9" s="91" t="s">
        <v>2012</v>
      </c>
      <c r="C9" s="87">
        <f>COUNTIFS(OK!B:B,Resumen!A9)</f>
        <v>87</v>
      </c>
      <c r="D9" s="88">
        <f>SUMIFS(OK!$F:$F,OK!$B:$B,$A9)</f>
        <v>509.00000000000028</v>
      </c>
      <c r="E9" s="92">
        <f>SUMIFS(OK!$G:$G,OK!$B:$B,$A9)</f>
        <v>390</v>
      </c>
    </row>
    <row r="10" spans="1:5" ht="21.6" customHeight="1" x14ac:dyDescent="0.25">
      <c r="A10" s="5" t="s">
        <v>402</v>
      </c>
      <c r="B10" s="93" t="s">
        <v>2013</v>
      </c>
      <c r="C10" s="89">
        <f>COUNTIFS(OK!B:B,Resumen!A10)</f>
        <v>28</v>
      </c>
      <c r="D10" s="90">
        <f>SUMIFS(OK!$F:$F,OK!$B:$B,$A10)</f>
        <v>287</v>
      </c>
      <c r="E10" s="94">
        <f>SUMIFS(OK!$G:$G,OK!$B:$B,$A10)</f>
        <v>219.99999999999997</v>
      </c>
    </row>
    <row r="11" spans="1:5" ht="21.6" customHeight="1" x14ac:dyDescent="0.25">
      <c r="A11" s="5" t="s">
        <v>625</v>
      </c>
      <c r="B11" s="91" t="s">
        <v>631</v>
      </c>
      <c r="C11" s="87">
        <f>COUNTIFS(OK!B:B,Resumen!A11)</f>
        <v>11</v>
      </c>
      <c r="D11" s="88">
        <f>SUMIFS(OK!$F:$F,OK!$B:$B,$A11)</f>
        <v>168</v>
      </c>
      <c r="E11" s="92">
        <f>SUMIFS(OK!$G:$G,OK!$B:$B,$A11)</f>
        <v>135</v>
      </c>
    </row>
    <row r="12" spans="1:5" ht="21.6" customHeight="1" x14ac:dyDescent="0.25">
      <c r="A12" s="5" t="s">
        <v>778</v>
      </c>
      <c r="B12" s="93" t="s">
        <v>2014</v>
      </c>
      <c r="C12" s="89">
        <f>COUNTIFS(OK!B:B,Resumen!A12)</f>
        <v>41</v>
      </c>
      <c r="D12" s="90">
        <f>SUMIFS(OK!$F:$F,OK!$B:$B,$A12)</f>
        <v>192.00000000000006</v>
      </c>
      <c r="E12" s="94">
        <f>SUMIFS(OK!$G:$G,OK!$B:$B,$A12)</f>
        <v>147.00300000000004</v>
      </c>
    </row>
    <row r="13" spans="1:5" ht="21.6" customHeight="1" x14ac:dyDescent="0.25">
      <c r="A13" s="5" t="s">
        <v>647</v>
      </c>
      <c r="B13" s="91" t="s">
        <v>2015</v>
      </c>
      <c r="C13" s="87">
        <f>COUNTIFS(OK!B:B,Resumen!A13)</f>
        <v>81</v>
      </c>
      <c r="D13" s="88">
        <f>SUMIFS(OK!$F:$F,OK!$B:$B,$A13)</f>
        <v>472</v>
      </c>
      <c r="E13" s="92">
        <f>SUMIFS(OK!$G:$G,OK!$B:$B,$A13)</f>
        <v>360</v>
      </c>
    </row>
    <row r="14" spans="1:5" ht="21.6" customHeight="1" x14ac:dyDescent="0.25">
      <c r="A14" s="5" t="s">
        <v>840</v>
      </c>
      <c r="B14" s="93" t="s">
        <v>2016</v>
      </c>
      <c r="C14" s="89">
        <f>COUNTIFS(OK!B:B,Resumen!A14)</f>
        <v>52</v>
      </c>
      <c r="D14" s="90">
        <f>SUMIFS(OK!$F:$F,OK!$B:$B,$A14)</f>
        <v>321.00000000000011</v>
      </c>
      <c r="E14" s="94">
        <f>SUMIFS(OK!$G:$G,OK!$B:$B,$A14)</f>
        <v>245</v>
      </c>
    </row>
    <row r="15" spans="1:5" ht="21.6" customHeight="1" x14ac:dyDescent="0.25">
      <c r="A15" s="6" t="s">
        <v>923</v>
      </c>
      <c r="B15" s="91" t="s">
        <v>2017</v>
      </c>
      <c r="C15" s="87">
        <f>COUNTIFS(OK!B:B,Resumen!A15)</f>
        <v>71</v>
      </c>
      <c r="D15" s="88">
        <f>SUMIFS(OK!$F:$F,OK!$B:$B,$A15)</f>
        <v>679.99999999999989</v>
      </c>
      <c r="E15" s="92">
        <f>SUMIFS(OK!$G:$G,OK!$B:$B,$A15)</f>
        <v>519.99999999999966</v>
      </c>
    </row>
    <row r="16" spans="1:5" ht="21.6" customHeight="1" x14ac:dyDescent="0.25">
      <c r="A16" s="5" t="s">
        <v>1054</v>
      </c>
      <c r="B16" s="93" t="s">
        <v>2018</v>
      </c>
      <c r="C16" s="89">
        <f>COUNTIFS(OK!B:B,Resumen!A16)</f>
        <v>53</v>
      </c>
      <c r="D16" s="90">
        <f>SUMIFS(OK!$F:$F,OK!$B:$B,$A16)</f>
        <v>437.99999999999977</v>
      </c>
      <c r="E16" s="94">
        <f>SUMIFS(OK!$G:$G,OK!$B:$B,$A16)</f>
        <v>334.00000000000006</v>
      </c>
    </row>
    <row r="17" spans="1:5" ht="21.6" customHeight="1" x14ac:dyDescent="0.25">
      <c r="A17" s="5" t="s">
        <v>1143</v>
      </c>
      <c r="B17" s="91" t="s">
        <v>2019</v>
      </c>
      <c r="C17" s="87">
        <f>COUNTIFS(OK!B:B,Resumen!A17)</f>
        <v>14</v>
      </c>
      <c r="D17" s="88">
        <f>SUMIFS(OK!$F:$F,OK!$B:$B,$A17)</f>
        <v>116</v>
      </c>
      <c r="E17" s="92">
        <f>SUMIFS(OK!$G:$G,OK!$B:$B,$A17)</f>
        <v>95</v>
      </c>
    </row>
    <row r="18" spans="1:5" ht="21.6" customHeight="1" x14ac:dyDescent="0.25">
      <c r="A18" s="5" t="s">
        <v>1167</v>
      </c>
      <c r="B18" s="93" t="s">
        <v>2020</v>
      </c>
      <c r="C18" s="89">
        <f>COUNTIFS(OK!B:B,Resumen!A18)</f>
        <v>11</v>
      </c>
      <c r="D18" s="90">
        <f>SUMIFS(OK!$F:$F,OK!$B:$B,$A18)</f>
        <v>119</v>
      </c>
      <c r="E18" s="94">
        <f>SUMIFS(OK!$G:$G,OK!$B:$B,$A18)</f>
        <v>90</v>
      </c>
    </row>
    <row r="19" spans="1:5" ht="21.6" customHeight="1" x14ac:dyDescent="0.25">
      <c r="A19" s="5" t="s">
        <v>1188</v>
      </c>
      <c r="B19" s="91" t="s">
        <v>2021</v>
      </c>
      <c r="C19" s="87">
        <f>COUNTIFS(OK!B:B,Resumen!A19)</f>
        <v>36</v>
      </c>
      <c r="D19" s="88">
        <f>SUMIFS(OK!$F:$F,OK!$B:$B,$A19)</f>
        <v>234.00000000000003</v>
      </c>
      <c r="E19" s="92">
        <f>SUMIFS(OK!$G:$G,OK!$B:$B,$A19)</f>
        <v>178.99899999999997</v>
      </c>
    </row>
    <row r="20" spans="1:5" ht="21.6" customHeight="1" x14ac:dyDescent="0.25">
      <c r="A20" s="5" t="s">
        <v>1243</v>
      </c>
      <c r="B20" s="93" t="s">
        <v>2022</v>
      </c>
      <c r="C20" s="89">
        <f>COUNTIFS(OK!B:B,Resumen!A20)</f>
        <v>20</v>
      </c>
      <c r="D20" s="90">
        <f>SUMIFS(OK!$F:$F,OK!$B:$B,$A20)</f>
        <v>503</v>
      </c>
      <c r="E20" s="94">
        <f>SUMIFS(OK!$G:$G,OK!$B:$B,$A20)</f>
        <v>380.00000000000006</v>
      </c>
    </row>
    <row r="21" spans="1:5" ht="21.6" customHeight="1" x14ac:dyDescent="0.25">
      <c r="A21" s="5" t="s">
        <v>1275</v>
      </c>
      <c r="B21" s="91" t="s">
        <v>2023</v>
      </c>
      <c r="C21" s="87">
        <f>COUNTIFS(OK!B:B,Resumen!A21)</f>
        <v>26</v>
      </c>
      <c r="D21" s="88">
        <f>SUMIFS(OK!$F:$F,OK!$B:$B,$A21)</f>
        <v>123.00000000000001</v>
      </c>
      <c r="E21" s="92">
        <f>SUMIFS(OK!$G:$G,OK!$B:$B,$A21)</f>
        <v>90.00200000000001</v>
      </c>
    </row>
    <row r="22" spans="1:5" ht="21.6" customHeight="1" x14ac:dyDescent="0.25">
      <c r="A22" s="5" t="s">
        <v>1326</v>
      </c>
      <c r="B22" s="93" t="s">
        <v>2024</v>
      </c>
      <c r="C22" s="89">
        <f>COUNTIFS(OK!B:B,Resumen!A22)</f>
        <v>39</v>
      </c>
      <c r="D22" s="90">
        <f>SUMIFS(OK!$F:$F,OK!$B:$B,$A22)</f>
        <v>394</v>
      </c>
      <c r="E22" s="94">
        <f>SUMIFS(OK!$G:$G,OK!$B:$B,$A22)</f>
        <v>300.99799999999999</v>
      </c>
    </row>
    <row r="23" spans="1:5" ht="21.6" customHeight="1" x14ac:dyDescent="0.25">
      <c r="A23" s="5" t="s">
        <v>1402</v>
      </c>
      <c r="B23" s="91" t="s">
        <v>2025</v>
      </c>
      <c r="C23" s="87">
        <f>COUNTIFS(OK!B:B,Resumen!A23)</f>
        <v>22</v>
      </c>
      <c r="D23" s="88">
        <f>SUMIFS(OK!$F:$F,OK!$B:$B,$A23)</f>
        <v>134.99999999999997</v>
      </c>
      <c r="E23" s="92">
        <f>SUMIFS(OK!$G:$G,OK!$B:$B,$A23)</f>
        <v>119.99799999999998</v>
      </c>
    </row>
    <row r="24" spans="1:5" ht="21.6" customHeight="1" x14ac:dyDescent="0.25">
      <c r="A24" s="5" t="s">
        <v>1440</v>
      </c>
      <c r="B24" s="93" t="s">
        <v>2026</v>
      </c>
      <c r="C24" s="89">
        <f>COUNTIFS(OK!B:B,Resumen!A24)</f>
        <v>27</v>
      </c>
      <c r="D24" s="90">
        <f>SUMIFS(OK!$F:$F,OK!$B:$B,$A24)</f>
        <v>268.00000000000006</v>
      </c>
      <c r="E24" s="94">
        <f>SUMIFS(OK!$G:$G,OK!$B:$B,$A24)</f>
        <v>205</v>
      </c>
    </row>
    <row r="25" spans="1:5" ht="21.6" customHeight="1" x14ac:dyDescent="0.25">
      <c r="A25" s="5" t="s">
        <v>1568</v>
      </c>
      <c r="B25" s="91" t="s">
        <v>2027</v>
      </c>
      <c r="C25" s="87">
        <f>COUNTIFS(OK!B:B,Resumen!A25)</f>
        <v>55</v>
      </c>
      <c r="D25" s="88">
        <f>SUMIFS(OK!$F:$F,OK!$B:$B,$A25)</f>
        <v>559.00000000000011</v>
      </c>
      <c r="E25" s="92">
        <f>SUMIFS(OK!$G:$G,OK!$B:$B,$A25)</f>
        <v>427</v>
      </c>
    </row>
    <row r="26" spans="1:5" ht="21.6" customHeight="1" x14ac:dyDescent="0.25">
      <c r="A26" s="5" t="s">
        <v>1478</v>
      </c>
      <c r="B26" s="93" t="s">
        <v>2028</v>
      </c>
      <c r="C26" s="89">
        <f>COUNTIFS(OK!B:B,Resumen!A26)</f>
        <v>69</v>
      </c>
      <c r="D26" s="90">
        <f>SUMIFS(OK!$F:$F,OK!$B:$B,$A26)</f>
        <v>148.99999999999994</v>
      </c>
      <c r="E26" s="94">
        <f>SUMIFS(OK!$G:$G,OK!$B:$B,$A26)</f>
        <v>114.99700000000003</v>
      </c>
    </row>
    <row r="27" spans="1:5" ht="21.6" customHeight="1" x14ac:dyDescent="0.25">
      <c r="A27" s="5" t="s">
        <v>1662</v>
      </c>
      <c r="B27" s="91" t="s">
        <v>2029</v>
      </c>
      <c r="C27" s="87">
        <f>COUNTIFS(OK!B:B,Resumen!A27)</f>
        <v>9</v>
      </c>
      <c r="D27" s="88">
        <f>SUMIFS(OK!$F:$F,OK!$B:$B,$A27)</f>
        <v>96</v>
      </c>
      <c r="E27" s="92">
        <f>SUMIFS(OK!$G:$G,OK!$B:$B,$A27)</f>
        <v>87</v>
      </c>
    </row>
    <row r="28" spans="1:5" ht="21.6" customHeight="1" x14ac:dyDescent="0.25">
      <c r="A28" s="5" t="s">
        <v>1678</v>
      </c>
      <c r="B28" s="93" t="s">
        <v>2030</v>
      </c>
      <c r="C28" s="89">
        <f>COUNTIFS(OK!B:B,Resumen!A28)</f>
        <v>38</v>
      </c>
      <c r="D28" s="90">
        <f>SUMIFS(OK!$F:$F,OK!$B:$B,$A28)</f>
        <v>290.00000000000006</v>
      </c>
      <c r="E28" s="94">
        <f>SUMIFS(OK!$G:$G,OK!$B:$B,$A28)</f>
        <v>222.00099999999995</v>
      </c>
    </row>
    <row r="29" spans="1:5" ht="21.6" customHeight="1" x14ac:dyDescent="0.25">
      <c r="A29" s="5" t="s">
        <v>1736</v>
      </c>
      <c r="B29" s="91" t="s">
        <v>2031</v>
      </c>
      <c r="C29" s="87">
        <f>COUNTIFS(OK!B:B,Resumen!A29)</f>
        <v>22</v>
      </c>
      <c r="D29" s="88">
        <f>SUMIFS(OK!$F:$F,OK!$B:$B,$A29)</f>
        <v>275</v>
      </c>
      <c r="E29" s="92">
        <f>SUMIFS(OK!$G:$G,OK!$B:$B,$A29)</f>
        <v>278.00099999999998</v>
      </c>
    </row>
    <row r="30" spans="1:5" ht="21.6" customHeight="1" x14ac:dyDescent="0.25">
      <c r="A30" s="5" t="s">
        <v>1773</v>
      </c>
      <c r="B30" s="93" t="s">
        <v>2032</v>
      </c>
      <c r="C30" s="89">
        <f>COUNTIFS(OK!B:B,Resumen!A30)</f>
        <v>24</v>
      </c>
      <c r="D30" s="90">
        <f>SUMIFS(OK!$F:$F,OK!$B:$B,$A30)</f>
        <v>84</v>
      </c>
      <c r="E30" s="94">
        <f>SUMIFS(OK!$G:$G,OK!$B:$B,$A30)</f>
        <v>70.001000000000005</v>
      </c>
    </row>
    <row r="31" spans="1:5" ht="21.6" customHeight="1" x14ac:dyDescent="0.25">
      <c r="A31" s="5" t="s">
        <v>1815</v>
      </c>
      <c r="B31" s="91" t="s">
        <v>2033</v>
      </c>
      <c r="C31" s="87">
        <f>COUNTIFS(OK!B:B,Resumen!A31)</f>
        <v>36</v>
      </c>
      <c r="D31" s="88">
        <f>SUMIFS(OK!$F:$F,OK!$B:$B,$A31)</f>
        <v>370.00000000000011</v>
      </c>
      <c r="E31" s="92">
        <f>SUMIFS(OK!$G:$G,OK!$B:$B,$A31)</f>
        <v>282.99999999999994</v>
      </c>
    </row>
    <row r="32" spans="1:5" ht="21.6" customHeight="1" x14ac:dyDescent="0.25">
      <c r="A32" s="5" t="s">
        <v>1868</v>
      </c>
      <c r="B32" s="93" t="s">
        <v>2034</v>
      </c>
      <c r="C32" s="89">
        <f>COUNTIFS(OK!B:B,Resumen!A32)</f>
        <v>22</v>
      </c>
      <c r="D32" s="90">
        <f>SUMIFS(OK!$F:$F,OK!$B:$B,$A32)</f>
        <v>203</v>
      </c>
      <c r="E32" s="94">
        <f>SUMIFS(OK!$G:$G,OK!$B:$B,$A32)</f>
        <v>169.99799999999999</v>
      </c>
    </row>
    <row r="33" spans="1:5" ht="21.6" customHeight="1" thickBot="1" x14ac:dyDescent="0.3">
      <c r="A33" s="7" t="s">
        <v>1908</v>
      </c>
      <c r="B33" s="100" t="s">
        <v>2035</v>
      </c>
      <c r="C33" s="101">
        <f>COUNTIFS(OK!B:B,Resumen!A33)</f>
        <v>60</v>
      </c>
      <c r="D33" s="102">
        <f>SUMIFS(OK!$F:$F,OK!$B:$B,$A33)</f>
        <v>231.00000000000009</v>
      </c>
      <c r="E33" s="103">
        <f>SUMIFS(OK!$G:$G,OK!$B:$B,$A33)</f>
        <v>185</v>
      </c>
    </row>
    <row r="34" spans="1:5" ht="21.6" customHeight="1" thickBot="1" x14ac:dyDescent="0.3">
      <c r="B34" s="104" t="s">
        <v>2036</v>
      </c>
      <c r="C34" s="106">
        <f>SUM(C3:C33)</f>
        <v>1321</v>
      </c>
      <c r="D34" s="105">
        <f>SUM(D3:D33)</f>
        <v>8500</v>
      </c>
      <c r="E34" s="105">
        <f>SUM(E3:E33)</f>
        <v>6800.0019999999995</v>
      </c>
    </row>
  </sheetData>
  <autoFilter ref="B1:E34">
    <filterColumn colId="1" showButton="0"/>
    <filterColumn colId="2" showButton="0"/>
  </autoFilter>
  <mergeCells count="2">
    <mergeCell ref="B1:B2"/>
    <mergeCell ref="C1:E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55"/>
  <sheetViews>
    <sheetView zoomScale="70" zoomScaleNormal="70" workbookViewId="0">
      <selection activeCell="O5" sqref="O5:O35"/>
    </sheetView>
  </sheetViews>
  <sheetFormatPr baseColWidth="10" defaultColWidth="0" defaultRowHeight="12.75" zeroHeight="1" x14ac:dyDescent="0.2"/>
  <cols>
    <col min="1" max="1" width="11.42578125" customWidth="1"/>
    <col min="2" max="2" width="11.42578125" hidden="1" customWidth="1"/>
    <col min="3" max="12" width="11.42578125" customWidth="1"/>
    <col min="13" max="13" width="14.85546875" bestFit="1" customWidth="1"/>
    <col min="14" max="15" width="11.42578125" customWidth="1"/>
    <col min="16" max="16" width="0" hidden="1" customWidth="1"/>
    <col min="17" max="26" width="11.42578125" customWidth="1"/>
    <col min="27" max="257" width="11.42578125" hidden="1"/>
    <col min="259" max="271" width="11.42578125" hidden="1"/>
    <col min="273" max="513" width="11.42578125" hidden="1"/>
    <col min="515" max="527" width="11.42578125" hidden="1"/>
    <col min="529" max="769" width="11.42578125" hidden="1"/>
    <col min="771" max="783" width="11.42578125" hidden="1"/>
    <col min="785" max="1025" width="11.42578125" hidden="1"/>
    <col min="1027" max="1039" width="11.42578125" hidden="1"/>
    <col min="1041" max="1281" width="11.42578125" hidden="1"/>
    <col min="1283" max="1295" width="11.42578125" hidden="1"/>
    <col min="1297" max="1537" width="11.42578125" hidden="1"/>
    <col min="1539" max="1551" width="11.42578125" hidden="1"/>
    <col min="1553" max="1793" width="11.42578125" hidden="1"/>
    <col min="1795" max="1807" width="11.42578125" hidden="1"/>
    <col min="1809" max="2049" width="11.42578125" hidden="1"/>
    <col min="2051" max="2063" width="11.42578125" hidden="1"/>
    <col min="2065" max="2305" width="11.42578125" hidden="1"/>
    <col min="2307" max="2319" width="11.42578125" hidden="1"/>
    <col min="2321" max="2561" width="11.42578125" hidden="1"/>
    <col min="2563" max="2575" width="11.42578125" hidden="1"/>
    <col min="2577" max="2817" width="11.42578125" hidden="1"/>
    <col min="2819" max="2831" width="11.42578125" hidden="1"/>
    <col min="2833" max="3073" width="11.42578125" hidden="1"/>
    <col min="3075" max="3087" width="11.42578125" hidden="1"/>
    <col min="3089" max="3329" width="11.42578125" hidden="1"/>
    <col min="3331" max="3343" width="11.42578125" hidden="1"/>
    <col min="3345" max="3585" width="11.42578125" hidden="1"/>
    <col min="3587" max="3599" width="11.42578125" hidden="1"/>
    <col min="3601" max="3841" width="11.42578125" hidden="1"/>
    <col min="3843" max="3855" width="11.42578125" hidden="1"/>
    <col min="3857" max="4097" width="11.42578125" hidden="1"/>
    <col min="4099" max="4111" width="11.42578125" hidden="1"/>
    <col min="4113" max="4353" width="11.42578125" hidden="1"/>
    <col min="4355" max="4367" width="11.42578125" hidden="1"/>
    <col min="4369" max="4609" width="11.42578125" hidden="1"/>
    <col min="4611" max="4623" width="11.42578125" hidden="1"/>
    <col min="4625" max="4865" width="11.42578125" hidden="1"/>
    <col min="4867" max="4879" width="11.42578125" hidden="1"/>
    <col min="4881" max="5121" width="11.42578125" hidden="1"/>
    <col min="5123" max="5135" width="11.42578125" hidden="1"/>
    <col min="5137" max="5377" width="11.42578125" hidden="1"/>
    <col min="5379" max="5391" width="11.42578125" hidden="1"/>
    <col min="5393" max="5633" width="11.42578125" hidden="1"/>
    <col min="5635" max="5647" width="11.42578125" hidden="1"/>
    <col min="5649" max="5889" width="11.42578125" hidden="1"/>
    <col min="5891" max="5903" width="11.42578125" hidden="1"/>
    <col min="5905" max="6145" width="11.42578125" hidden="1"/>
    <col min="6147" max="6159" width="11.42578125" hidden="1"/>
    <col min="6161" max="6401" width="11.42578125" hidden="1"/>
    <col min="6403" max="6415" width="11.42578125" hidden="1"/>
    <col min="6417" max="6657" width="11.42578125" hidden="1"/>
    <col min="6659" max="6671" width="11.42578125" hidden="1"/>
    <col min="6673" max="6913" width="11.42578125" hidden="1"/>
    <col min="6915" max="6927" width="11.42578125" hidden="1"/>
    <col min="6929" max="7169" width="11.42578125" hidden="1"/>
    <col min="7171" max="7183" width="11.42578125" hidden="1"/>
    <col min="7185" max="7425" width="11.42578125" hidden="1"/>
    <col min="7427" max="7439" width="11.42578125" hidden="1"/>
    <col min="7441" max="7681" width="11.42578125" hidden="1"/>
    <col min="7683" max="7695" width="11.42578125" hidden="1"/>
    <col min="7697" max="7937" width="11.42578125" hidden="1"/>
    <col min="7939" max="7951" width="11.42578125" hidden="1"/>
    <col min="7953" max="8193" width="11.42578125" hidden="1"/>
    <col min="8195" max="8207" width="11.42578125" hidden="1"/>
    <col min="8209" max="8449" width="11.42578125" hidden="1"/>
    <col min="8451" max="8463" width="11.42578125" hidden="1"/>
    <col min="8465" max="8705" width="11.42578125" hidden="1"/>
    <col min="8707" max="8719" width="11.42578125" hidden="1"/>
    <col min="8721" max="8961" width="11.42578125" hidden="1"/>
    <col min="8963" max="8975" width="11.42578125" hidden="1"/>
    <col min="8977" max="9217" width="11.42578125" hidden="1"/>
    <col min="9219" max="9231" width="11.42578125" hidden="1"/>
    <col min="9233" max="9473" width="11.42578125" hidden="1"/>
    <col min="9475" max="9487" width="11.42578125" hidden="1"/>
    <col min="9489" max="9729" width="11.42578125" hidden="1"/>
    <col min="9731" max="9743" width="11.42578125" hidden="1"/>
    <col min="9745" max="9985" width="11.42578125" hidden="1"/>
    <col min="9987" max="9999" width="11.42578125" hidden="1"/>
    <col min="10001" max="10241" width="11.42578125" hidden="1"/>
    <col min="10243" max="10255" width="11.42578125" hidden="1"/>
    <col min="10257" max="10497" width="11.42578125" hidden="1"/>
    <col min="10499" max="10511" width="11.42578125" hidden="1"/>
    <col min="10513" max="10753" width="11.42578125" hidden="1"/>
    <col min="10755" max="10767" width="11.42578125" hidden="1"/>
    <col min="10769" max="11009" width="11.42578125" hidden="1"/>
    <col min="11011" max="11023" width="11.42578125" hidden="1"/>
    <col min="11025" max="11265" width="11.42578125" hidden="1"/>
    <col min="11267" max="11279" width="11.42578125" hidden="1"/>
    <col min="11281" max="11521" width="11.42578125" hidden="1"/>
    <col min="11523" max="11535" width="11.42578125" hidden="1"/>
    <col min="11537" max="11777" width="11.42578125" hidden="1"/>
    <col min="11779" max="11791" width="11.42578125" hidden="1"/>
    <col min="11793" max="12033" width="11.42578125" hidden="1"/>
    <col min="12035" max="12047" width="11.42578125" hidden="1"/>
    <col min="12049" max="12289" width="11.42578125" hidden="1"/>
    <col min="12291" max="12303" width="11.42578125" hidden="1"/>
    <col min="12305" max="12545" width="11.42578125" hidden="1"/>
    <col min="12547" max="12559" width="11.42578125" hidden="1"/>
    <col min="12561" max="12801" width="11.42578125" hidden="1"/>
    <col min="12803" max="12815" width="11.42578125" hidden="1"/>
    <col min="12817" max="13057" width="11.42578125" hidden="1"/>
    <col min="13059" max="13071" width="11.42578125" hidden="1"/>
    <col min="13073" max="13313" width="11.42578125" hidden="1"/>
    <col min="13315" max="13327" width="11.42578125" hidden="1"/>
    <col min="13329" max="13569" width="11.42578125" hidden="1"/>
    <col min="13571" max="13583" width="11.42578125" hidden="1"/>
    <col min="13585" max="13825" width="11.42578125" hidden="1"/>
    <col min="13827" max="13839" width="11.42578125" hidden="1"/>
    <col min="13841" max="14081" width="11.42578125" hidden="1"/>
    <col min="14083" max="14095" width="11.42578125" hidden="1"/>
    <col min="14097" max="14337" width="11.42578125" hidden="1"/>
    <col min="14339" max="14351" width="11.42578125" hidden="1"/>
    <col min="14353" max="14593" width="11.42578125" hidden="1"/>
    <col min="14595" max="14607" width="11.42578125" hidden="1"/>
    <col min="14609" max="14849" width="11.42578125" hidden="1"/>
    <col min="14851" max="14863" width="11.42578125" hidden="1"/>
    <col min="14865" max="15105" width="11.42578125" hidden="1"/>
    <col min="15107" max="15119" width="11.42578125" hidden="1"/>
    <col min="15121" max="15361" width="11.42578125" hidden="1"/>
    <col min="15363" max="15375" width="11.42578125" hidden="1"/>
    <col min="15377" max="15617" width="11.42578125" hidden="1"/>
    <col min="15619" max="15631" width="11.42578125" hidden="1"/>
    <col min="15633" max="15873" width="11.42578125" hidden="1"/>
    <col min="15875" max="15887" width="11.42578125" hidden="1"/>
    <col min="15889" max="16129" width="11.42578125" hidden="1"/>
    <col min="16131" max="16143" width="11.42578125" hidden="1"/>
    <col min="16145" max="16384" width="11.42578125" hidden="1"/>
  </cols>
  <sheetData>
    <row r="1" spans="1:26" ht="15" x14ac:dyDescent="0.2">
      <c r="A1" s="201" t="s">
        <v>2040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107"/>
      <c r="O1" s="201" t="s">
        <v>2041</v>
      </c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</row>
    <row r="2" spans="1:26" ht="13.5" thickBot="1" x14ac:dyDescent="0.25">
      <c r="A2" s="108"/>
      <c r="B2" s="108"/>
      <c r="C2" s="108"/>
      <c r="D2" s="108"/>
      <c r="E2" s="108"/>
      <c r="F2" s="202" t="s">
        <v>2042</v>
      </c>
      <c r="G2" s="203"/>
      <c r="H2" s="203"/>
      <c r="I2" s="108"/>
      <c r="J2" s="108"/>
      <c r="K2" s="108"/>
      <c r="L2" s="108"/>
      <c r="M2" s="107"/>
      <c r="O2" s="108"/>
      <c r="P2" s="108"/>
      <c r="Q2" s="108"/>
      <c r="R2" s="108"/>
      <c r="S2" s="108"/>
      <c r="T2" s="202" t="s">
        <v>2043</v>
      </c>
      <c r="U2" s="203"/>
      <c r="V2" s="203"/>
      <c r="W2" s="109"/>
      <c r="X2" s="108"/>
      <c r="Y2" s="108"/>
      <c r="Z2" s="108"/>
    </row>
    <row r="3" spans="1:26" ht="15.75" thickBot="1" x14ac:dyDescent="0.25">
      <c r="A3" s="204" t="s">
        <v>2044</v>
      </c>
      <c r="B3" s="110"/>
      <c r="C3" s="206" t="s">
        <v>2045</v>
      </c>
      <c r="D3" s="207"/>
      <c r="E3" s="207"/>
      <c r="F3" s="207"/>
      <c r="G3" s="208"/>
      <c r="H3" s="206" t="s">
        <v>2046</v>
      </c>
      <c r="I3" s="207"/>
      <c r="J3" s="207"/>
      <c r="K3" s="207"/>
      <c r="L3" s="208"/>
      <c r="M3" s="107"/>
      <c r="O3" s="204" t="s">
        <v>2044</v>
      </c>
      <c r="P3" s="110"/>
      <c r="Q3" s="206" t="s">
        <v>2045</v>
      </c>
      <c r="R3" s="207"/>
      <c r="S3" s="207"/>
      <c r="T3" s="207"/>
      <c r="U3" s="208"/>
      <c r="V3" s="206" t="s">
        <v>2046</v>
      </c>
      <c r="W3" s="207"/>
      <c r="X3" s="207"/>
      <c r="Y3" s="207"/>
      <c r="Z3" s="208"/>
    </row>
    <row r="4" spans="1:26" ht="75.75" thickBot="1" x14ac:dyDescent="0.25">
      <c r="A4" s="205"/>
      <c r="B4" s="111"/>
      <c r="C4" s="223" t="s">
        <v>2047</v>
      </c>
      <c r="D4" s="224" t="s">
        <v>2048</v>
      </c>
      <c r="E4" s="224" t="s">
        <v>2049</v>
      </c>
      <c r="F4" s="224" t="s">
        <v>2050</v>
      </c>
      <c r="G4" s="225" t="s">
        <v>2051</v>
      </c>
      <c r="H4" s="223" t="s">
        <v>2047</v>
      </c>
      <c r="I4" s="224" t="s">
        <v>2048</v>
      </c>
      <c r="J4" s="224" t="s">
        <v>2052</v>
      </c>
      <c r="K4" s="224" t="s">
        <v>2050</v>
      </c>
      <c r="L4" s="225" t="s">
        <v>2051</v>
      </c>
      <c r="O4" s="205"/>
      <c r="P4" s="111"/>
      <c r="Q4" s="223" t="s">
        <v>2047</v>
      </c>
      <c r="R4" s="224" t="s">
        <v>2048</v>
      </c>
      <c r="S4" s="224" t="s">
        <v>2049</v>
      </c>
      <c r="T4" s="224" t="s">
        <v>2050</v>
      </c>
      <c r="U4" s="225" t="s">
        <v>2051</v>
      </c>
      <c r="V4" s="223" t="s">
        <v>2047</v>
      </c>
      <c r="W4" s="224" t="s">
        <v>2048</v>
      </c>
      <c r="X4" s="224" t="s">
        <v>2052</v>
      </c>
      <c r="Y4" s="224" t="s">
        <v>2050</v>
      </c>
      <c r="Z4" s="225" t="s">
        <v>2051</v>
      </c>
    </row>
    <row r="5" spans="1:26" ht="15" x14ac:dyDescent="0.2">
      <c r="A5" s="226" t="s">
        <v>6</v>
      </c>
      <c r="B5" s="112"/>
      <c r="C5" s="113">
        <f>G5*$C$42/$D$42</f>
        <v>19.778359999999999</v>
      </c>
      <c r="D5" s="113">
        <f>G5*$C$43/$D$42</f>
        <v>10.524913000000002</v>
      </c>
      <c r="E5" s="113">
        <f>G5*$C$44/$D$42</f>
        <v>38.567802</v>
      </c>
      <c r="F5" s="113">
        <f>G5*$C$45/$D$42</f>
        <v>1.765925</v>
      </c>
      <c r="G5" s="114">
        <v>70.637</v>
      </c>
      <c r="H5" s="113">
        <f>L5*$C$42/$D$42</f>
        <v>23.342480000000002</v>
      </c>
      <c r="I5" s="115">
        <f>L5*$C$43/$D$42</f>
        <v>12.421533999999999</v>
      </c>
      <c r="J5" s="115">
        <f>L5*$C$44/$D$42</f>
        <v>45.517835999999996</v>
      </c>
      <c r="K5" s="115">
        <f>L5*$C$45/$D$42</f>
        <v>2.0841499999999997</v>
      </c>
      <c r="L5" s="114">
        <v>83.366</v>
      </c>
      <c r="M5" s="116"/>
      <c r="N5" s="117"/>
      <c r="O5" s="226" t="s">
        <v>6</v>
      </c>
      <c r="P5" s="112"/>
      <c r="Q5" s="113">
        <f t="shared" ref="Q5:Q35" si="0">C5/1.16</f>
        <v>17.050310344827587</v>
      </c>
      <c r="R5" s="115">
        <f t="shared" ref="R5:R35" si="1">D5/1.16</f>
        <v>9.0732008620689673</v>
      </c>
      <c r="S5" s="115">
        <f t="shared" ref="S5:S35" si="2">E5/1.16</f>
        <v>33.248105172413794</v>
      </c>
      <c r="T5" s="115">
        <f t="shared" ref="T5:T35" si="3">F5/1.16</f>
        <v>1.5223491379310345</v>
      </c>
      <c r="U5" s="114">
        <f t="shared" ref="U5:U35" si="4">G5/1.16</f>
        <v>60.893965517241384</v>
      </c>
      <c r="V5" s="113">
        <f t="shared" ref="V5:V35" si="5">H5/1.16</f>
        <v>20.122827586206899</v>
      </c>
      <c r="W5" s="115">
        <f t="shared" ref="W5:W35" si="6">I5/1.16</f>
        <v>10.708218965517242</v>
      </c>
      <c r="X5" s="115">
        <f t="shared" ref="X5:X35" si="7">J5/1.16</f>
        <v>39.239513793103448</v>
      </c>
      <c r="Y5" s="115">
        <f t="shared" ref="Y5:Y35" si="8">K5/1.16</f>
        <v>1.7966810344827584</v>
      </c>
      <c r="Z5" s="114">
        <f t="shared" ref="Z5:Z35" si="9">L5/1.16</f>
        <v>71.867241379310343</v>
      </c>
    </row>
    <row r="6" spans="1:26" ht="15" x14ac:dyDescent="0.2">
      <c r="A6" s="226" t="s">
        <v>182</v>
      </c>
      <c r="B6" s="112"/>
      <c r="C6" s="113">
        <f t="shared" ref="C6:C35" si="10">G6*$C$42/$D$42</f>
        <v>11.759440000000001</v>
      </c>
      <c r="D6" s="113">
        <f t="shared" ref="D6:D35" si="11">G6*$C$43/$D$42</f>
        <v>6.2577020000000001</v>
      </c>
      <c r="E6" s="113">
        <f t="shared" ref="E6:E35" si="12">G6*$C$44/$D$42</f>
        <v>22.930908000000002</v>
      </c>
      <c r="F6" s="113">
        <f t="shared" ref="F6:F35" si="13">G6*$C$45/$D$42</f>
        <v>1.0499499999999999</v>
      </c>
      <c r="G6" s="114">
        <v>41.998000000000005</v>
      </c>
      <c r="H6" s="113">
        <f t="shared" ref="H6:H34" si="14">L6*$C$42/$D$42</f>
        <v>2.8016800000000002</v>
      </c>
      <c r="I6" s="115">
        <f t="shared" ref="I6:I34" si="15">L6*$C$43/$D$42</f>
        <v>1.4908940000000002</v>
      </c>
      <c r="J6" s="115">
        <f t="shared" ref="J6:J34" si="16">L6*$C$44/$D$42</f>
        <v>5.4632760000000005</v>
      </c>
      <c r="K6" s="115">
        <f t="shared" ref="K6:K34" si="17">L6*$C$45/$D$42</f>
        <v>0.25014999999999998</v>
      </c>
      <c r="L6" s="114">
        <v>10.006</v>
      </c>
      <c r="M6" s="116"/>
      <c r="N6" s="117"/>
      <c r="O6" s="226" t="s">
        <v>182</v>
      </c>
      <c r="P6" s="112"/>
      <c r="Q6" s="113">
        <f t="shared" si="0"/>
        <v>10.13744827586207</v>
      </c>
      <c r="R6" s="115">
        <f t="shared" si="1"/>
        <v>5.3945706896551728</v>
      </c>
      <c r="S6" s="115">
        <f t="shared" si="2"/>
        <v>19.76802413793104</v>
      </c>
      <c r="T6" s="115">
        <f t="shared" si="3"/>
        <v>0.90512931034482758</v>
      </c>
      <c r="U6" s="114">
        <f t="shared" si="4"/>
        <v>36.205172413793107</v>
      </c>
      <c r="V6" s="113">
        <f t="shared" si="5"/>
        <v>2.4152413793103453</v>
      </c>
      <c r="W6" s="115">
        <f t="shared" si="6"/>
        <v>1.2852534482758624</v>
      </c>
      <c r="X6" s="115">
        <f t="shared" si="7"/>
        <v>4.7097206896551729</v>
      </c>
      <c r="Y6" s="115">
        <f t="shared" si="8"/>
        <v>0.21564655172413794</v>
      </c>
      <c r="Z6" s="114">
        <f t="shared" si="9"/>
        <v>8.6258620689655174</v>
      </c>
    </row>
    <row r="7" spans="1:26" ht="15" x14ac:dyDescent="0.2">
      <c r="A7" s="226" t="s">
        <v>241</v>
      </c>
      <c r="B7" s="112"/>
      <c r="C7" s="113">
        <f t="shared" si="10"/>
        <v>13.92972</v>
      </c>
      <c r="D7" s="113">
        <f t="shared" si="11"/>
        <v>7.4126010000000004</v>
      </c>
      <c r="E7" s="113">
        <f t="shared" si="12"/>
        <v>27.162953999999999</v>
      </c>
      <c r="F7" s="113">
        <f t="shared" si="13"/>
        <v>1.243725</v>
      </c>
      <c r="G7" s="114">
        <v>49.749000000000002</v>
      </c>
      <c r="H7" s="113">
        <f t="shared" si="14"/>
        <v>28.910280000000004</v>
      </c>
      <c r="I7" s="115">
        <f t="shared" si="15"/>
        <v>15.384399</v>
      </c>
      <c r="J7" s="115">
        <f t="shared" si="16"/>
        <v>56.375046000000005</v>
      </c>
      <c r="K7" s="115">
        <f t="shared" si="17"/>
        <v>2.5812749999999998</v>
      </c>
      <c r="L7" s="114">
        <v>103.251</v>
      </c>
      <c r="M7" s="116"/>
      <c r="N7" s="117"/>
      <c r="O7" s="226" t="s">
        <v>241</v>
      </c>
      <c r="P7" s="112"/>
      <c r="Q7" s="113">
        <f t="shared" si="0"/>
        <v>12.008379310344829</v>
      </c>
      <c r="R7" s="115">
        <f t="shared" si="1"/>
        <v>6.39017327586207</v>
      </c>
      <c r="S7" s="115">
        <f t="shared" si="2"/>
        <v>23.416339655172415</v>
      </c>
      <c r="T7" s="115">
        <f t="shared" si="3"/>
        <v>1.0721767241379312</v>
      </c>
      <c r="U7" s="114">
        <f t="shared" si="4"/>
        <v>42.887068965517244</v>
      </c>
      <c r="V7" s="113">
        <f t="shared" si="5"/>
        <v>24.922655172413798</v>
      </c>
      <c r="W7" s="115">
        <f t="shared" si="6"/>
        <v>13.262412931034484</v>
      </c>
      <c r="X7" s="115">
        <f t="shared" si="7"/>
        <v>48.599177586206906</v>
      </c>
      <c r="Y7" s="115">
        <f t="shared" si="8"/>
        <v>2.2252370689655172</v>
      </c>
      <c r="Z7" s="114">
        <f t="shared" si="9"/>
        <v>89.009482758620706</v>
      </c>
    </row>
    <row r="8" spans="1:26" ht="15" x14ac:dyDescent="0.2">
      <c r="A8" s="226" t="s">
        <v>270</v>
      </c>
      <c r="B8" s="112"/>
      <c r="C8" s="113">
        <f t="shared" si="10"/>
        <v>63.044799999999995</v>
      </c>
      <c r="D8" s="113">
        <f t="shared" si="11"/>
        <v>33.548839999999998</v>
      </c>
      <c r="E8" s="113">
        <f t="shared" si="12"/>
        <v>122.93736000000001</v>
      </c>
      <c r="F8" s="113">
        <f t="shared" si="13"/>
        <v>5.6289999999999996</v>
      </c>
      <c r="G8" s="114">
        <v>225.16</v>
      </c>
      <c r="H8" s="113">
        <f t="shared" si="14"/>
        <v>90.954920000000001</v>
      </c>
      <c r="I8" s="115">
        <f t="shared" si="15"/>
        <v>48.401010999999997</v>
      </c>
      <c r="J8" s="115">
        <f t="shared" si="16"/>
        <v>177.36209399999998</v>
      </c>
      <c r="K8" s="115">
        <f t="shared" si="17"/>
        <v>8.1209749999999996</v>
      </c>
      <c r="L8" s="114">
        <v>324.839</v>
      </c>
      <c r="M8" s="116"/>
      <c r="N8" s="117"/>
      <c r="O8" s="226" t="s">
        <v>270</v>
      </c>
      <c r="P8" s="112"/>
      <c r="Q8" s="113">
        <f t="shared" si="0"/>
        <v>54.348965517241382</v>
      </c>
      <c r="R8" s="115">
        <f t="shared" si="1"/>
        <v>28.921413793103447</v>
      </c>
      <c r="S8" s="115">
        <f t="shared" si="2"/>
        <v>105.98048275862071</v>
      </c>
      <c r="T8" s="115">
        <f t="shared" si="3"/>
        <v>4.852586206896552</v>
      </c>
      <c r="U8" s="114">
        <f t="shared" si="4"/>
        <v>194.10344827586209</v>
      </c>
      <c r="V8" s="113">
        <f t="shared" si="5"/>
        <v>78.409413793103454</v>
      </c>
      <c r="W8" s="115">
        <f t="shared" si="6"/>
        <v>41.725009482758622</v>
      </c>
      <c r="X8" s="115">
        <f t="shared" si="7"/>
        <v>152.89835689655172</v>
      </c>
      <c r="Y8" s="115">
        <f t="shared" si="8"/>
        <v>7.0008405172413797</v>
      </c>
      <c r="Z8" s="114">
        <f t="shared" si="9"/>
        <v>280.03362068965521</v>
      </c>
    </row>
    <row r="9" spans="1:26" ht="15" x14ac:dyDescent="0.2">
      <c r="A9" s="226" t="s">
        <v>2053</v>
      </c>
      <c r="B9" s="112"/>
      <c r="C9" s="113">
        <f t="shared" si="10"/>
        <v>61.599719999999998</v>
      </c>
      <c r="D9" s="113">
        <f t="shared" si="11"/>
        <v>32.779851000000001</v>
      </c>
      <c r="E9" s="113">
        <f t="shared" si="12"/>
        <v>120.119454</v>
      </c>
      <c r="F9" s="113">
        <f t="shared" si="13"/>
        <v>5.4999749999999992</v>
      </c>
      <c r="G9" s="114">
        <v>219.999</v>
      </c>
      <c r="H9" s="113">
        <f t="shared" si="14"/>
        <v>0</v>
      </c>
      <c r="I9" s="115">
        <f t="shared" si="15"/>
        <v>0</v>
      </c>
      <c r="J9" s="115">
        <f t="shared" si="16"/>
        <v>0</v>
      </c>
      <c r="K9" s="115">
        <f t="shared" si="17"/>
        <v>0</v>
      </c>
      <c r="L9" s="114">
        <v>0</v>
      </c>
      <c r="M9" s="116"/>
      <c r="N9" s="117"/>
      <c r="O9" s="226" t="s">
        <v>2053</v>
      </c>
      <c r="P9" s="112"/>
      <c r="Q9" s="113">
        <f t="shared" si="0"/>
        <v>53.103206896551725</v>
      </c>
      <c r="R9" s="115">
        <f t="shared" si="1"/>
        <v>28.258492241379312</v>
      </c>
      <c r="S9" s="115">
        <f t="shared" si="2"/>
        <v>103.55125344827587</v>
      </c>
      <c r="T9" s="115">
        <f t="shared" si="3"/>
        <v>4.7413577586206896</v>
      </c>
      <c r="U9" s="114">
        <f t="shared" si="4"/>
        <v>189.65431034482759</v>
      </c>
      <c r="V9" s="113">
        <f t="shared" si="5"/>
        <v>0</v>
      </c>
      <c r="W9" s="115">
        <f t="shared" si="6"/>
        <v>0</v>
      </c>
      <c r="X9" s="115">
        <f t="shared" si="7"/>
        <v>0</v>
      </c>
      <c r="Y9" s="115">
        <f t="shared" si="8"/>
        <v>0</v>
      </c>
      <c r="Z9" s="114">
        <f t="shared" si="9"/>
        <v>0</v>
      </c>
    </row>
    <row r="10" spans="1:26" ht="15" x14ac:dyDescent="0.2">
      <c r="A10" s="226" t="s">
        <v>447</v>
      </c>
      <c r="B10" s="112"/>
      <c r="C10" s="113">
        <f t="shared" si="10"/>
        <v>52.767120000000006</v>
      </c>
      <c r="D10" s="113">
        <f t="shared" si="11"/>
        <v>28.079646000000004</v>
      </c>
      <c r="E10" s="113">
        <f t="shared" si="12"/>
        <v>102.89588400000001</v>
      </c>
      <c r="F10" s="113">
        <f t="shared" si="13"/>
        <v>4.7113499999999995</v>
      </c>
      <c r="G10" s="114">
        <v>188.45400000000001</v>
      </c>
      <c r="H10" s="113">
        <f t="shared" si="14"/>
        <v>56.434280000000008</v>
      </c>
      <c r="I10" s="115">
        <f t="shared" si="15"/>
        <v>30.031099000000005</v>
      </c>
      <c r="J10" s="115">
        <f t="shared" si="16"/>
        <v>110.046846</v>
      </c>
      <c r="K10" s="115">
        <f t="shared" si="17"/>
        <v>5.0387750000000002</v>
      </c>
      <c r="L10" s="114">
        <v>201.55100000000002</v>
      </c>
      <c r="M10" s="116"/>
      <c r="N10" s="117"/>
      <c r="O10" s="226" t="s">
        <v>447</v>
      </c>
      <c r="P10" s="112"/>
      <c r="Q10" s="113">
        <f t="shared" si="0"/>
        <v>45.488896551724146</v>
      </c>
      <c r="R10" s="115">
        <f t="shared" si="1"/>
        <v>24.20659137931035</v>
      </c>
      <c r="S10" s="115">
        <f t="shared" si="2"/>
        <v>88.703348275862083</v>
      </c>
      <c r="T10" s="115">
        <f t="shared" si="3"/>
        <v>4.0615086206896551</v>
      </c>
      <c r="U10" s="114">
        <f t="shared" si="4"/>
        <v>162.46034482758623</v>
      </c>
      <c r="V10" s="113">
        <f t="shared" si="5"/>
        <v>48.650241379310359</v>
      </c>
      <c r="W10" s="115">
        <f t="shared" si="6"/>
        <v>25.888878448275868</v>
      </c>
      <c r="X10" s="115">
        <f t="shared" si="7"/>
        <v>94.867970689655181</v>
      </c>
      <c r="Y10" s="115">
        <f t="shared" si="8"/>
        <v>4.3437715517241386</v>
      </c>
      <c r="Z10" s="114">
        <f t="shared" si="9"/>
        <v>173.75086206896555</v>
      </c>
    </row>
    <row r="11" spans="1:26" ht="15" x14ac:dyDescent="0.2">
      <c r="A11" s="226" t="s">
        <v>578</v>
      </c>
      <c r="B11" s="112"/>
      <c r="C11" s="113">
        <f t="shared" si="10"/>
        <v>49.839439999999996</v>
      </c>
      <c r="D11" s="113">
        <f t="shared" si="11"/>
        <v>26.521702000000001</v>
      </c>
      <c r="E11" s="113">
        <f t="shared" si="12"/>
        <v>97.186908000000003</v>
      </c>
      <c r="F11" s="113">
        <f t="shared" si="13"/>
        <v>4.4499500000000003</v>
      </c>
      <c r="G11" s="114">
        <v>177.99799999999999</v>
      </c>
      <c r="H11" s="113">
        <f t="shared" si="14"/>
        <v>0</v>
      </c>
      <c r="I11" s="115">
        <f t="shared" si="15"/>
        <v>0</v>
      </c>
      <c r="J11" s="115">
        <f t="shared" si="16"/>
        <v>0</v>
      </c>
      <c r="K11" s="115">
        <f t="shared" si="17"/>
        <v>0</v>
      </c>
      <c r="L11" s="114">
        <v>0</v>
      </c>
      <c r="M11" s="116"/>
      <c r="N11" s="117"/>
      <c r="O11" s="226" t="s">
        <v>578</v>
      </c>
      <c r="P11" s="112"/>
      <c r="Q11" s="113">
        <f t="shared" si="0"/>
        <v>42.965034482758618</v>
      </c>
      <c r="R11" s="115">
        <f t="shared" si="1"/>
        <v>22.863536206896555</v>
      </c>
      <c r="S11" s="115">
        <f t="shared" si="2"/>
        <v>83.781817241379315</v>
      </c>
      <c r="T11" s="115">
        <f t="shared" si="3"/>
        <v>3.8361637931034487</v>
      </c>
      <c r="U11" s="114">
        <f t="shared" si="4"/>
        <v>153.44655172413795</v>
      </c>
      <c r="V11" s="113">
        <f t="shared" si="5"/>
        <v>0</v>
      </c>
      <c r="W11" s="115">
        <f t="shared" si="6"/>
        <v>0</v>
      </c>
      <c r="X11" s="115">
        <f t="shared" si="7"/>
        <v>0</v>
      </c>
      <c r="Y11" s="115">
        <f t="shared" si="8"/>
        <v>0</v>
      </c>
      <c r="Z11" s="114">
        <f t="shared" si="9"/>
        <v>0</v>
      </c>
    </row>
    <row r="12" spans="1:26" ht="15" x14ac:dyDescent="0.2">
      <c r="A12" s="226" t="s">
        <v>608</v>
      </c>
      <c r="B12" s="112"/>
      <c r="C12" s="113">
        <f t="shared" si="10"/>
        <v>18.2</v>
      </c>
      <c r="D12" s="113">
        <f t="shared" si="11"/>
        <v>9.6850000000000005</v>
      </c>
      <c r="E12" s="113">
        <f t="shared" si="12"/>
        <v>35.49</v>
      </c>
      <c r="F12" s="113">
        <f t="shared" si="13"/>
        <v>1.625</v>
      </c>
      <c r="G12" s="114">
        <v>65</v>
      </c>
      <c r="H12" s="113">
        <f t="shared" si="14"/>
        <v>0</v>
      </c>
      <c r="I12" s="115">
        <f t="shared" si="15"/>
        <v>0</v>
      </c>
      <c r="J12" s="115">
        <f t="shared" si="16"/>
        <v>0</v>
      </c>
      <c r="K12" s="115">
        <f t="shared" si="17"/>
        <v>0</v>
      </c>
      <c r="L12" s="114">
        <v>0</v>
      </c>
      <c r="M12" s="116"/>
      <c r="N12" s="117"/>
      <c r="O12" s="226" t="s">
        <v>608</v>
      </c>
      <c r="P12" s="112"/>
      <c r="Q12" s="113">
        <f t="shared" si="0"/>
        <v>15.689655172413794</v>
      </c>
      <c r="R12" s="115">
        <f t="shared" si="1"/>
        <v>8.349137931034484</v>
      </c>
      <c r="S12" s="115">
        <f t="shared" si="2"/>
        <v>30.5948275862069</v>
      </c>
      <c r="T12" s="115">
        <f t="shared" si="3"/>
        <v>1.4008620689655173</v>
      </c>
      <c r="U12" s="114">
        <f t="shared" si="4"/>
        <v>56.03448275862069</v>
      </c>
      <c r="V12" s="113">
        <f t="shared" si="5"/>
        <v>0</v>
      </c>
      <c r="W12" s="115">
        <f t="shared" si="6"/>
        <v>0</v>
      </c>
      <c r="X12" s="115">
        <f t="shared" si="7"/>
        <v>0</v>
      </c>
      <c r="Y12" s="115">
        <f t="shared" si="8"/>
        <v>0</v>
      </c>
      <c r="Z12" s="114">
        <f t="shared" si="9"/>
        <v>0</v>
      </c>
    </row>
    <row r="13" spans="1:26" ht="15" x14ac:dyDescent="0.2">
      <c r="A13" s="226" t="s">
        <v>625</v>
      </c>
      <c r="B13" s="112"/>
      <c r="C13" s="113">
        <f t="shared" si="10"/>
        <v>12.23516</v>
      </c>
      <c r="D13" s="113">
        <f t="shared" si="11"/>
        <v>6.5108530000000009</v>
      </c>
      <c r="E13" s="113">
        <f t="shared" si="12"/>
        <v>23.858562000000003</v>
      </c>
      <c r="F13" s="113">
        <f t="shared" si="13"/>
        <v>1.092425</v>
      </c>
      <c r="G13" s="114">
        <v>43.697000000000003</v>
      </c>
      <c r="H13" s="113">
        <f t="shared" si="14"/>
        <v>25.56484</v>
      </c>
      <c r="I13" s="115">
        <f t="shared" si="15"/>
        <v>13.604147000000001</v>
      </c>
      <c r="J13" s="115">
        <f t="shared" si="16"/>
        <v>49.851438000000002</v>
      </c>
      <c r="K13" s="115">
        <f t="shared" si="17"/>
        <v>2.282575</v>
      </c>
      <c r="L13" s="114">
        <v>91.302999999999997</v>
      </c>
      <c r="M13" s="116"/>
      <c r="N13" s="117"/>
      <c r="O13" s="226" t="s">
        <v>625</v>
      </c>
      <c r="P13" s="112"/>
      <c r="Q13" s="113">
        <f t="shared" si="0"/>
        <v>10.547551724137932</v>
      </c>
      <c r="R13" s="115">
        <f t="shared" si="1"/>
        <v>5.6128043103448286</v>
      </c>
      <c r="S13" s="115">
        <f t="shared" si="2"/>
        <v>20.567725862068968</v>
      </c>
      <c r="T13" s="115">
        <f t="shared" si="3"/>
        <v>0.94174568965517247</v>
      </c>
      <c r="U13" s="114">
        <f t="shared" si="4"/>
        <v>37.6698275862069</v>
      </c>
      <c r="V13" s="113">
        <f t="shared" si="5"/>
        <v>22.038655172413794</v>
      </c>
      <c r="W13" s="115">
        <f t="shared" si="6"/>
        <v>11.727712931034484</v>
      </c>
      <c r="X13" s="115">
        <f t="shared" si="7"/>
        <v>42.975377586206903</v>
      </c>
      <c r="Y13" s="115">
        <f t="shared" si="8"/>
        <v>1.9677370689655174</v>
      </c>
      <c r="Z13" s="114">
        <f t="shared" si="9"/>
        <v>78.709482758620695</v>
      </c>
    </row>
    <row r="14" spans="1:26" ht="15" x14ac:dyDescent="0.2">
      <c r="A14" s="226" t="s">
        <v>647</v>
      </c>
      <c r="B14" s="112"/>
      <c r="C14" s="113">
        <f t="shared" si="10"/>
        <v>36.351280000000003</v>
      </c>
      <c r="D14" s="113">
        <f t="shared" si="11"/>
        <v>19.344074000000003</v>
      </c>
      <c r="E14" s="113">
        <f t="shared" si="12"/>
        <v>70.884996000000015</v>
      </c>
      <c r="F14" s="113">
        <f t="shared" si="13"/>
        <v>3.2456500000000004</v>
      </c>
      <c r="G14" s="114">
        <v>129.82600000000002</v>
      </c>
      <c r="H14" s="113">
        <f t="shared" si="14"/>
        <v>64.449000000000012</v>
      </c>
      <c r="I14" s="115">
        <f t="shared" si="15"/>
        <v>34.296075000000002</v>
      </c>
      <c r="J14" s="115">
        <f t="shared" si="16"/>
        <v>125.67555</v>
      </c>
      <c r="K14" s="115">
        <f t="shared" si="17"/>
        <v>5.7543749999999996</v>
      </c>
      <c r="L14" s="114">
        <v>230.17500000000001</v>
      </c>
      <c r="M14" s="116"/>
      <c r="N14" s="117"/>
      <c r="O14" s="226" t="s">
        <v>647</v>
      </c>
      <c r="P14" s="112"/>
      <c r="Q14" s="113">
        <f t="shared" si="0"/>
        <v>31.337310344827589</v>
      </c>
      <c r="R14" s="115">
        <f t="shared" si="1"/>
        <v>16.675925862068969</v>
      </c>
      <c r="S14" s="115">
        <f t="shared" si="2"/>
        <v>61.10775517241381</v>
      </c>
      <c r="T14" s="115">
        <f t="shared" si="3"/>
        <v>2.797974137931035</v>
      </c>
      <c r="U14" s="114">
        <f t="shared" si="4"/>
        <v>111.9189655172414</v>
      </c>
      <c r="V14" s="113">
        <f t="shared" si="5"/>
        <v>55.559482758620703</v>
      </c>
      <c r="W14" s="115">
        <f t="shared" si="6"/>
        <v>29.565581896551727</v>
      </c>
      <c r="X14" s="115">
        <f t="shared" si="7"/>
        <v>108.34099137931035</v>
      </c>
      <c r="Y14" s="115">
        <f t="shared" si="8"/>
        <v>4.9606681034482758</v>
      </c>
      <c r="Z14" s="114">
        <f t="shared" si="9"/>
        <v>198.42672413793105</v>
      </c>
    </row>
    <row r="15" spans="1:26" ht="15" x14ac:dyDescent="0.2">
      <c r="A15" s="226" t="s">
        <v>778</v>
      </c>
      <c r="B15" s="112"/>
      <c r="C15" s="113">
        <f t="shared" si="10"/>
        <v>38.506439999999998</v>
      </c>
      <c r="D15" s="113">
        <f t="shared" si="11"/>
        <v>20.490927000000003</v>
      </c>
      <c r="E15" s="113">
        <f t="shared" si="12"/>
        <v>75.087558000000001</v>
      </c>
      <c r="F15" s="113">
        <f t="shared" si="13"/>
        <v>3.438075</v>
      </c>
      <c r="G15" s="114">
        <v>137.523</v>
      </c>
      <c r="H15" s="113">
        <f t="shared" si="14"/>
        <v>2.6543999999999999</v>
      </c>
      <c r="I15" s="115">
        <f t="shared" si="15"/>
        <v>1.41252</v>
      </c>
      <c r="J15" s="115">
        <f t="shared" si="16"/>
        <v>5.1760800000000007</v>
      </c>
      <c r="K15" s="115">
        <f t="shared" si="17"/>
        <v>0.23700000000000002</v>
      </c>
      <c r="L15" s="114">
        <v>9.48</v>
      </c>
      <c r="M15" s="116"/>
      <c r="N15" s="117"/>
      <c r="O15" s="226" t="s">
        <v>778</v>
      </c>
      <c r="P15" s="112"/>
      <c r="Q15" s="113">
        <f t="shared" si="0"/>
        <v>33.195206896551724</v>
      </c>
      <c r="R15" s="115">
        <f t="shared" si="1"/>
        <v>17.664592241379314</v>
      </c>
      <c r="S15" s="115">
        <f t="shared" si="2"/>
        <v>64.730653448275874</v>
      </c>
      <c r="T15" s="115">
        <f t="shared" si="3"/>
        <v>2.9638577586206898</v>
      </c>
      <c r="U15" s="114">
        <f t="shared" si="4"/>
        <v>118.55431034482758</v>
      </c>
      <c r="V15" s="113">
        <f t="shared" si="5"/>
        <v>2.2882758620689656</v>
      </c>
      <c r="W15" s="115">
        <f t="shared" si="6"/>
        <v>1.2176896551724139</v>
      </c>
      <c r="X15" s="115">
        <f t="shared" si="7"/>
        <v>4.4621379310344835</v>
      </c>
      <c r="Y15" s="115">
        <f t="shared" si="8"/>
        <v>0.20431034482758623</v>
      </c>
      <c r="Z15" s="114">
        <f t="shared" si="9"/>
        <v>8.1724137931034484</v>
      </c>
    </row>
    <row r="16" spans="1:26" ht="15" x14ac:dyDescent="0.2">
      <c r="A16" s="226" t="s">
        <v>840</v>
      </c>
      <c r="B16" s="112"/>
      <c r="C16" s="113">
        <f t="shared" si="10"/>
        <v>40.95308</v>
      </c>
      <c r="D16" s="113">
        <f t="shared" si="11"/>
        <v>21.792888999999999</v>
      </c>
      <c r="E16" s="113">
        <f t="shared" si="12"/>
        <v>79.858505999999991</v>
      </c>
      <c r="F16" s="113">
        <f t="shared" si="13"/>
        <v>3.6565249999999998</v>
      </c>
      <c r="G16" s="114">
        <v>146.261</v>
      </c>
      <c r="H16" s="113">
        <f t="shared" si="14"/>
        <v>27.646920000000001</v>
      </c>
      <c r="I16" s="115">
        <f t="shared" si="15"/>
        <v>14.712111</v>
      </c>
      <c r="J16" s="115">
        <f t="shared" si="16"/>
        <v>53.911494000000005</v>
      </c>
      <c r="K16" s="115">
        <f t="shared" si="17"/>
        <v>2.4684750000000002</v>
      </c>
      <c r="L16" s="114">
        <v>98.739000000000004</v>
      </c>
      <c r="M16" s="116"/>
      <c r="N16" s="117"/>
      <c r="O16" s="226" t="s">
        <v>840</v>
      </c>
      <c r="P16" s="112"/>
      <c r="Q16" s="113">
        <f t="shared" si="0"/>
        <v>35.304379310344828</v>
      </c>
      <c r="R16" s="115">
        <f t="shared" si="1"/>
        <v>18.786973275862071</v>
      </c>
      <c r="S16" s="115">
        <f t="shared" si="2"/>
        <v>68.843539655172407</v>
      </c>
      <c r="T16" s="115">
        <f t="shared" si="3"/>
        <v>3.1521767241379313</v>
      </c>
      <c r="U16" s="114">
        <f t="shared" si="4"/>
        <v>126.08706896551725</v>
      </c>
      <c r="V16" s="113">
        <f t="shared" si="5"/>
        <v>23.833551724137934</v>
      </c>
      <c r="W16" s="115">
        <f t="shared" si="6"/>
        <v>12.682854310344828</v>
      </c>
      <c r="X16" s="115">
        <f t="shared" si="7"/>
        <v>46.475425862068974</v>
      </c>
      <c r="Y16" s="115">
        <f t="shared" si="8"/>
        <v>2.1279956896551728</v>
      </c>
      <c r="Z16" s="114">
        <f t="shared" si="9"/>
        <v>85.11982758620691</v>
      </c>
    </row>
    <row r="17" spans="1:26" ht="15" x14ac:dyDescent="0.2">
      <c r="A17" s="226" t="s">
        <v>923</v>
      </c>
      <c r="B17" s="112"/>
      <c r="C17" s="113">
        <f t="shared" si="10"/>
        <v>79.176999999999992</v>
      </c>
      <c r="D17" s="113">
        <f t="shared" si="11"/>
        <v>42.133474999999997</v>
      </c>
      <c r="E17" s="113">
        <f t="shared" si="12"/>
        <v>154.39515</v>
      </c>
      <c r="F17" s="113">
        <f t="shared" si="13"/>
        <v>7.069375</v>
      </c>
      <c r="G17" s="114">
        <v>282.77499999999998</v>
      </c>
      <c r="H17" s="113">
        <f t="shared" si="14"/>
        <v>66.422719999999998</v>
      </c>
      <c r="I17" s="115">
        <f t="shared" si="15"/>
        <v>35.346375999999999</v>
      </c>
      <c r="J17" s="115">
        <f t="shared" si="16"/>
        <v>129.524304</v>
      </c>
      <c r="K17" s="115">
        <f t="shared" si="17"/>
        <v>5.9305999999999992</v>
      </c>
      <c r="L17" s="114">
        <v>237.22399999999999</v>
      </c>
      <c r="M17" s="116"/>
      <c r="N17" s="117"/>
      <c r="O17" s="226" t="s">
        <v>923</v>
      </c>
      <c r="P17" s="112"/>
      <c r="Q17" s="113">
        <f t="shared" si="0"/>
        <v>68.256034482758622</v>
      </c>
      <c r="R17" s="115">
        <f t="shared" si="1"/>
        <v>36.321961206896553</v>
      </c>
      <c r="S17" s="115">
        <f t="shared" si="2"/>
        <v>133.09926724137932</v>
      </c>
      <c r="T17" s="115">
        <f t="shared" si="3"/>
        <v>6.0942887931034484</v>
      </c>
      <c r="U17" s="114">
        <f t="shared" si="4"/>
        <v>243.77155172413794</v>
      </c>
      <c r="V17" s="113">
        <f t="shared" si="5"/>
        <v>57.260965517241381</v>
      </c>
      <c r="W17" s="115">
        <f t="shared" si="6"/>
        <v>30.471013793103449</v>
      </c>
      <c r="X17" s="115">
        <f t="shared" si="7"/>
        <v>111.65888275862069</v>
      </c>
      <c r="Y17" s="115">
        <f t="shared" si="8"/>
        <v>5.1125862068965517</v>
      </c>
      <c r="Z17" s="114">
        <f t="shared" si="9"/>
        <v>204.50344827586207</v>
      </c>
    </row>
    <row r="18" spans="1:26" ht="15" x14ac:dyDescent="0.2">
      <c r="A18" s="226" t="s">
        <v>1054</v>
      </c>
      <c r="B18" s="112"/>
      <c r="C18" s="113">
        <f t="shared" si="10"/>
        <v>58.187360000000005</v>
      </c>
      <c r="D18" s="113">
        <f t="shared" si="11"/>
        <v>30.963988000000004</v>
      </c>
      <c r="E18" s="113">
        <f t="shared" si="12"/>
        <v>113.465352</v>
      </c>
      <c r="F18" s="113">
        <f t="shared" si="13"/>
        <v>5.1952999999999996</v>
      </c>
      <c r="G18" s="114">
        <v>207.81200000000001</v>
      </c>
      <c r="H18" s="113">
        <f t="shared" si="14"/>
        <v>35.332639999999998</v>
      </c>
      <c r="I18" s="115">
        <f t="shared" si="15"/>
        <v>18.802012000000001</v>
      </c>
      <c r="J18" s="115">
        <f t="shared" si="16"/>
        <v>68.898648000000009</v>
      </c>
      <c r="K18" s="115">
        <f t="shared" si="17"/>
        <v>3.1547000000000001</v>
      </c>
      <c r="L18" s="114">
        <v>126.188</v>
      </c>
      <c r="M18" s="116"/>
      <c r="N18" s="117"/>
      <c r="O18" s="226" t="s">
        <v>1054</v>
      </c>
      <c r="P18" s="112"/>
      <c r="Q18" s="113">
        <f t="shared" si="0"/>
        <v>50.161517241379322</v>
      </c>
      <c r="R18" s="115">
        <f t="shared" si="1"/>
        <v>26.69309310344828</v>
      </c>
      <c r="S18" s="115">
        <f t="shared" si="2"/>
        <v>97.814958620689652</v>
      </c>
      <c r="T18" s="115">
        <f t="shared" si="3"/>
        <v>4.4787068965517243</v>
      </c>
      <c r="U18" s="114">
        <f t="shared" si="4"/>
        <v>179.148275862069</v>
      </c>
      <c r="V18" s="113">
        <f t="shared" si="5"/>
        <v>30.459172413793105</v>
      </c>
      <c r="W18" s="115">
        <f t="shared" si="6"/>
        <v>16.20863103448276</v>
      </c>
      <c r="X18" s="115">
        <f t="shared" si="7"/>
        <v>59.395386206896561</v>
      </c>
      <c r="Y18" s="115">
        <f t="shared" si="8"/>
        <v>2.7195689655172415</v>
      </c>
      <c r="Z18" s="114">
        <f t="shared" si="9"/>
        <v>108.78275862068966</v>
      </c>
    </row>
    <row r="19" spans="1:26" ht="15" x14ac:dyDescent="0.2">
      <c r="A19" s="226" t="s">
        <v>2054</v>
      </c>
      <c r="B19" s="112"/>
      <c r="C19" s="113">
        <f t="shared" si="10"/>
        <v>26.6</v>
      </c>
      <c r="D19" s="113">
        <f t="shared" si="11"/>
        <v>14.154999999999999</v>
      </c>
      <c r="E19" s="113">
        <f t="shared" si="12"/>
        <v>51.87</v>
      </c>
      <c r="F19" s="113">
        <f t="shared" si="13"/>
        <v>2.375</v>
      </c>
      <c r="G19" s="114">
        <v>95</v>
      </c>
      <c r="H19" s="113">
        <f t="shared" si="14"/>
        <v>0</v>
      </c>
      <c r="I19" s="115">
        <f t="shared" si="15"/>
        <v>0</v>
      </c>
      <c r="J19" s="115">
        <f t="shared" si="16"/>
        <v>0</v>
      </c>
      <c r="K19" s="115">
        <f t="shared" si="17"/>
        <v>0</v>
      </c>
      <c r="L19" s="114">
        <v>0</v>
      </c>
      <c r="M19" s="116"/>
      <c r="N19" s="117"/>
      <c r="O19" s="226" t="s">
        <v>2054</v>
      </c>
      <c r="P19" s="112"/>
      <c r="Q19" s="113">
        <f t="shared" si="0"/>
        <v>22.931034482758623</v>
      </c>
      <c r="R19" s="115">
        <f t="shared" si="1"/>
        <v>12.202586206896552</v>
      </c>
      <c r="S19" s="115">
        <f t="shared" si="2"/>
        <v>44.71551724137931</v>
      </c>
      <c r="T19" s="115">
        <f t="shared" si="3"/>
        <v>2.0474137931034484</v>
      </c>
      <c r="U19" s="114">
        <f t="shared" si="4"/>
        <v>81.896551724137936</v>
      </c>
      <c r="V19" s="113">
        <f t="shared" si="5"/>
        <v>0</v>
      </c>
      <c r="W19" s="115">
        <f t="shared" si="6"/>
        <v>0</v>
      </c>
      <c r="X19" s="115">
        <f t="shared" si="7"/>
        <v>0</v>
      </c>
      <c r="Y19" s="115">
        <f t="shared" si="8"/>
        <v>0</v>
      </c>
      <c r="Z19" s="114">
        <f t="shared" si="9"/>
        <v>0</v>
      </c>
    </row>
    <row r="20" spans="1:26" ht="15" x14ac:dyDescent="0.2">
      <c r="A20" s="226" t="s">
        <v>1167</v>
      </c>
      <c r="B20" s="112"/>
      <c r="C20" s="113">
        <f t="shared" si="10"/>
        <v>25.200280000000003</v>
      </c>
      <c r="D20" s="113">
        <f t="shared" si="11"/>
        <v>13.410149000000001</v>
      </c>
      <c r="E20" s="113">
        <f t="shared" si="12"/>
        <v>49.140546000000001</v>
      </c>
      <c r="F20" s="113">
        <f t="shared" si="13"/>
        <v>2.2500249999999999</v>
      </c>
      <c r="G20" s="114">
        <v>90.001000000000005</v>
      </c>
      <c r="H20" s="113">
        <f t="shared" si="14"/>
        <v>0</v>
      </c>
      <c r="I20" s="115">
        <f t="shared" si="15"/>
        <v>0</v>
      </c>
      <c r="J20" s="115">
        <f t="shared" si="16"/>
        <v>0</v>
      </c>
      <c r="K20" s="115">
        <f t="shared" si="17"/>
        <v>0</v>
      </c>
      <c r="L20" s="114">
        <v>0</v>
      </c>
      <c r="M20" s="116"/>
      <c r="N20" s="117"/>
      <c r="O20" s="226" t="s">
        <v>1167</v>
      </c>
      <c r="P20" s="112"/>
      <c r="Q20" s="113">
        <f t="shared" si="0"/>
        <v>21.724379310344833</v>
      </c>
      <c r="R20" s="115">
        <f t="shared" si="1"/>
        <v>11.560473275862071</v>
      </c>
      <c r="S20" s="115">
        <f t="shared" si="2"/>
        <v>42.362539655172419</v>
      </c>
      <c r="T20" s="115">
        <f t="shared" si="3"/>
        <v>1.9396767241379311</v>
      </c>
      <c r="U20" s="114">
        <f t="shared" si="4"/>
        <v>77.587068965517247</v>
      </c>
      <c r="V20" s="113">
        <f t="shared" si="5"/>
        <v>0</v>
      </c>
      <c r="W20" s="115">
        <f t="shared" si="6"/>
        <v>0</v>
      </c>
      <c r="X20" s="115">
        <f t="shared" si="7"/>
        <v>0</v>
      </c>
      <c r="Y20" s="115">
        <f t="shared" si="8"/>
        <v>0</v>
      </c>
      <c r="Z20" s="114">
        <f t="shared" si="9"/>
        <v>0</v>
      </c>
    </row>
    <row r="21" spans="1:26" ht="15" x14ac:dyDescent="0.2">
      <c r="A21" s="226" t="s">
        <v>1188</v>
      </c>
      <c r="B21" s="112"/>
      <c r="C21" s="113">
        <f t="shared" si="10"/>
        <v>38.091200000000001</v>
      </c>
      <c r="D21" s="113">
        <f t="shared" si="11"/>
        <v>20.269959999999998</v>
      </c>
      <c r="E21" s="113">
        <f t="shared" si="12"/>
        <v>74.277839999999998</v>
      </c>
      <c r="F21" s="113">
        <f t="shared" si="13"/>
        <v>3.4009999999999998</v>
      </c>
      <c r="G21" s="114">
        <v>136.04</v>
      </c>
      <c r="H21" s="113">
        <f t="shared" si="14"/>
        <v>12.02852</v>
      </c>
      <c r="I21" s="115">
        <f t="shared" si="15"/>
        <v>6.4008910000000006</v>
      </c>
      <c r="J21" s="115">
        <f t="shared" si="16"/>
        <v>23.455614000000001</v>
      </c>
      <c r="K21" s="115">
        <f t="shared" si="17"/>
        <v>1.0739750000000001</v>
      </c>
      <c r="L21" s="114">
        <v>42.959000000000003</v>
      </c>
      <c r="M21" s="116"/>
      <c r="N21" s="117"/>
      <c r="O21" s="226" t="s">
        <v>1188</v>
      </c>
      <c r="P21" s="112"/>
      <c r="Q21" s="113">
        <f t="shared" si="0"/>
        <v>32.837241379310349</v>
      </c>
      <c r="R21" s="115">
        <f t="shared" si="1"/>
        <v>17.474103448275862</v>
      </c>
      <c r="S21" s="115">
        <f t="shared" si="2"/>
        <v>64.032620689655175</v>
      </c>
      <c r="T21" s="115">
        <f t="shared" si="3"/>
        <v>2.931896551724138</v>
      </c>
      <c r="U21" s="114">
        <f t="shared" si="4"/>
        <v>117.27586206896552</v>
      </c>
      <c r="V21" s="113">
        <f t="shared" si="5"/>
        <v>10.369413793103449</v>
      </c>
      <c r="W21" s="115">
        <f t="shared" si="6"/>
        <v>5.5180094827586217</v>
      </c>
      <c r="X21" s="115">
        <f t="shared" si="7"/>
        <v>20.220356896551728</v>
      </c>
      <c r="Y21" s="115">
        <f t="shared" si="8"/>
        <v>0.9258405172413795</v>
      </c>
      <c r="Z21" s="114">
        <f t="shared" si="9"/>
        <v>37.03362068965518</v>
      </c>
    </row>
    <row r="22" spans="1:26" ht="15" x14ac:dyDescent="0.2">
      <c r="A22" s="226" t="s">
        <v>1243</v>
      </c>
      <c r="B22" s="112"/>
      <c r="C22" s="113">
        <f t="shared" si="10"/>
        <v>100.81371999999999</v>
      </c>
      <c r="D22" s="113">
        <f t="shared" si="11"/>
        <v>53.647300999999999</v>
      </c>
      <c r="E22" s="113">
        <f t="shared" si="12"/>
        <v>196.58675400000001</v>
      </c>
      <c r="F22" s="113">
        <f t="shared" si="13"/>
        <v>9.0012249999999998</v>
      </c>
      <c r="G22" s="114">
        <v>360.04899999999998</v>
      </c>
      <c r="H22" s="113">
        <f t="shared" si="14"/>
        <v>5.584880000000001</v>
      </c>
      <c r="I22" s="115">
        <f t="shared" si="15"/>
        <v>2.9719540000000002</v>
      </c>
      <c r="J22" s="115">
        <f t="shared" si="16"/>
        <v>10.890516</v>
      </c>
      <c r="K22" s="115">
        <f t="shared" si="17"/>
        <v>0.49865000000000004</v>
      </c>
      <c r="L22" s="114">
        <v>19.946000000000002</v>
      </c>
      <c r="M22" s="116"/>
      <c r="N22" s="117"/>
      <c r="O22" s="226" t="s">
        <v>1243</v>
      </c>
      <c r="P22" s="112"/>
      <c r="Q22" s="113">
        <f t="shared" si="0"/>
        <v>86.908379310344827</v>
      </c>
      <c r="R22" s="115">
        <f t="shared" si="1"/>
        <v>46.24767327586207</v>
      </c>
      <c r="S22" s="115">
        <f t="shared" si="2"/>
        <v>169.47133965517244</v>
      </c>
      <c r="T22" s="115">
        <f t="shared" si="3"/>
        <v>7.7596767241379316</v>
      </c>
      <c r="U22" s="114">
        <f t="shared" si="4"/>
        <v>310.38706896551724</v>
      </c>
      <c r="V22" s="113">
        <f t="shared" si="5"/>
        <v>4.8145517241379325</v>
      </c>
      <c r="W22" s="115">
        <f t="shared" si="6"/>
        <v>2.5620293103448279</v>
      </c>
      <c r="X22" s="115">
        <f t="shared" si="7"/>
        <v>9.3883758620689655</v>
      </c>
      <c r="Y22" s="115">
        <f t="shared" si="8"/>
        <v>0.4298706896551725</v>
      </c>
      <c r="Z22" s="114">
        <f t="shared" si="9"/>
        <v>17.194827586206898</v>
      </c>
    </row>
    <row r="23" spans="1:26" ht="15" x14ac:dyDescent="0.2">
      <c r="A23" s="226" t="s">
        <v>1275</v>
      </c>
      <c r="B23" s="112"/>
      <c r="C23" s="113">
        <f t="shared" si="10"/>
        <v>15.076040000000001</v>
      </c>
      <c r="D23" s="113">
        <f t="shared" si="11"/>
        <v>8.0226070000000007</v>
      </c>
      <c r="E23" s="113">
        <f t="shared" si="12"/>
        <v>29.398278000000005</v>
      </c>
      <c r="F23" s="113">
        <f t="shared" si="13"/>
        <v>1.3460750000000001</v>
      </c>
      <c r="G23" s="114">
        <v>53.843000000000004</v>
      </c>
      <c r="H23" s="113">
        <f t="shared" si="14"/>
        <v>10.12452</v>
      </c>
      <c r="I23" s="115">
        <f t="shared" si="15"/>
        <v>5.3876910000000002</v>
      </c>
      <c r="J23" s="115">
        <f t="shared" si="16"/>
        <v>19.742813999999999</v>
      </c>
      <c r="K23" s="115">
        <f t="shared" si="17"/>
        <v>0.90397499999999997</v>
      </c>
      <c r="L23" s="114">
        <v>36.158999999999999</v>
      </c>
      <c r="M23" s="116"/>
      <c r="N23" s="117"/>
      <c r="O23" s="226" t="s">
        <v>1275</v>
      </c>
      <c r="P23" s="112"/>
      <c r="Q23" s="113">
        <f t="shared" si="0"/>
        <v>12.996586206896554</v>
      </c>
      <c r="R23" s="115">
        <f t="shared" si="1"/>
        <v>6.9160405172413801</v>
      </c>
      <c r="S23" s="115">
        <f t="shared" si="2"/>
        <v>25.34334310344828</v>
      </c>
      <c r="T23" s="115">
        <f t="shared" si="3"/>
        <v>1.1604094827586209</v>
      </c>
      <c r="U23" s="114">
        <f t="shared" si="4"/>
        <v>46.416379310344837</v>
      </c>
      <c r="V23" s="113">
        <f t="shared" si="5"/>
        <v>8.7280344827586216</v>
      </c>
      <c r="W23" s="115">
        <f t="shared" si="6"/>
        <v>4.6445612068965518</v>
      </c>
      <c r="X23" s="115">
        <f t="shared" si="7"/>
        <v>17.01966724137931</v>
      </c>
      <c r="Y23" s="115">
        <f t="shared" si="8"/>
        <v>0.77928879310344834</v>
      </c>
      <c r="Z23" s="114">
        <f t="shared" si="9"/>
        <v>31.171551724137931</v>
      </c>
    </row>
    <row r="24" spans="1:26" ht="15" x14ac:dyDescent="0.2">
      <c r="A24" s="226" t="s">
        <v>1326</v>
      </c>
      <c r="B24" s="112"/>
      <c r="C24" s="113">
        <f t="shared" si="10"/>
        <v>80.732960000000006</v>
      </c>
      <c r="D24" s="113">
        <f t="shared" si="11"/>
        <v>42.961468000000004</v>
      </c>
      <c r="E24" s="113">
        <f t="shared" si="12"/>
        <v>157.429272</v>
      </c>
      <c r="F24" s="113">
        <f t="shared" si="13"/>
        <v>7.2082999999999995</v>
      </c>
      <c r="G24" s="114">
        <v>288.33199999999999</v>
      </c>
      <c r="H24" s="113">
        <f t="shared" si="14"/>
        <v>3.5464800000000003</v>
      </c>
      <c r="I24" s="115">
        <f t="shared" si="15"/>
        <v>1.8872340000000001</v>
      </c>
      <c r="J24" s="115">
        <f t="shared" si="16"/>
        <v>6.915636000000001</v>
      </c>
      <c r="K24" s="115">
        <f t="shared" si="17"/>
        <v>0.31664999999999999</v>
      </c>
      <c r="L24" s="114">
        <v>12.666</v>
      </c>
      <c r="M24" s="116"/>
      <c r="N24" s="117"/>
      <c r="O24" s="226" t="s">
        <v>1326</v>
      </c>
      <c r="P24" s="112"/>
      <c r="Q24" s="113">
        <f t="shared" si="0"/>
        <v>69.597379310344834</v>
      </c>
      <c r="R24" s="115">
        <f t="shared" si="1"/>
        <v>37.035748275862076</v>
      </c>
      <c r="S24" s="115">
        <f t="shared" si="2"/>
        <v>135.71488965517241</v>
      </c>
      <c r="T24" s="115">
        <f t="shared" si="3"/>
        <v>6.2140517241379314</v>
      </c>
      <c r="U24" s="114">
        <f t="shared" si="4"/>
        <v>248.56206896551726</v>
      </c>
      <c r="V24" s="113">
        <f t="shared" si="5"/>
        <v>3.0573103448275867</v>
      </c>
      <c r="W24" s="115">
        <f t="shared" si="6"/>
        <v>1.6269258620689657</v>
      </c>
      <c r="X24" s="115">
        <f t="shared" si="7"/>
        <v>5.9617551724137945</v>
      </c>
      <c r="Y24" s="115">
        <f t="shared" si="8"/>
        <v>0.27297413793103448</v>
      </c>
      <c r="Z24" s="114">
        <f t="shared" si="9"/>
        <v>10.91896551724138</v>
      </c>
    </row>
    <row r="25" spans="1:26" ht="15" x14ac:dyDescent="0.2">
      <c r="A25" s="226" t="s">
        <v>1402</v>
      </c>
      <c r="B25" s="112"/>
      <c r="C25" s="113">
        <f t="shared" si="10"/>
        <v>27.170079999999999</v>
      </c>
      <c r="D25" s="113">
        <f t="shared" si="11"/>
        <v>14.458364000000001</v>
      </c>
      <c r="E25" s="113">
        <f t="shared" si="12"/>
        <v>52.981656000000001</v>
      </c>
      <c r="F25" s="113">
        <f t="shared" si="13"/>
        <v>2.4258999999999999</v>
      </c>
      <c r="G25" s="114">
        <v>97.036000000000001</v>
      </c>
      <c r="H25" s="113">
        <f t="shared" si="14"/>
        <v>6.42936</v>
      </c>
      <c r="I25" s="115">
        <f t="shared" si="15"/>
        <v>3.421338</v>
      </c>
      <c r="J25" s="115">
        <f t="shared" si="16"/>
        <v>12.537252000000001</v>
      </c>
      <c r="K25" s="115">
        <f t="shared" si="17"/>
        <v>0.57405000000000006</v>
      </c>
      <c r="L25" s="114">
        <v>22.962</v>
      </c>
      <c r="M25" s="116"/>
      <c r="N25" s="117"/>
      <c r="O25" s="226" t="s">
        <v>1402</v>
      </c>
      <c r="P25" s="112"/>
      <c r="Q25" s="113">
        <f t="shared" si="0"/>
        <v>23.422482758620689</v>
      </c>
      <c r="R25" s="115">
        <f t="shared" si="1"/>
        <v>12.464106896551726</v>
      </c>
      <c r="S25" s="115">
        <f t="shared" si="2"/>
        <v>45.673841379310346</v>
      </c>
      <c r="T25" s="115">
        <f t="shared" si="3"/>
        <v>2.091293103448276</v>
      </c>
      <c r="U25" s="114">
        <f t="shared" si="4"/>
        <v>83.651724137931041</v>
      </c>
      <c r="V25" s="113">
        <f t="shared" si="5"/>
        <v>5.5425517241379314</v>
      </c>
      <c r="W25" s="115">
        <f t="shared" si="6"/>
        <v>2.9494293103448279</v>
      </c>
      <c r="X25" s="115">
        <f t="shared" si="7"/>
        <v>10.807975862068966</v>
      </c>
      <c r="Y25" s="115">
        <f t="shared" si="8"/>
        <v>0.4948706896551725</v>
      </c>
      <c r="Z25" s="114">
        <f t="shared" si="9"/>
        <v>19.794827586206896</v>
      </c>
    </row>
    <row r="26" spans="1:26" ht="15" x14ac:dyDescent="0.2">
      <c r="A26" s="226" t="s">
        <v>2055</v>
      </c>
      <c r="B26" s="112"/>
      <c r="C26" s="113">
        <f t="shared" si="10"/>
        <v>26.176639999999999</v>
      </c>
      <c r="D26" s="113">
        <f t="shared" si="11"/>
        <v>13.929712</v>
      </c>
      <c r="E26" s="113">
        <f t="shared" si="12"/>
        <v>51.044448000000003</v>
      </c>
      <c r="F26" s="113">
        <f t="shared" si="13"/>
        <v>2.3372000000000002</v>
      </c>
      <c r="G26" s="114">
        <v>93.488</v>
      </c>
      <c r="H26" s="113">
        <f t="shared" si="14"/>
        <v>31.221959999999999</v>
      </c>
      <c r="I26" s="115">
        <f t="shared" si="15"/>
        <v>16.614543000000001</v>
      </c>
      <c r="J26" s="115">
        <f t="shared" si="16"/>
        <v>60.882822000000004</v>
      </c>
      <c r="K26" s="115">
        <f t="shared" si="17"/>
        <v>2.7876750000000006</v>
      </c>
      <c r="L26" s="114">
        <v>111.50700000000001</v>
      </c>
      <c r="M26" s="116"/>
      <c r="N26" s="117"/>
      <c r="O26" s="226" t="s">
        <v>2055</v>
      </c>
      <c r="P26" s="112"/>
      <c r="Q26" s="113">
        <f t="shared" si="0"/>
        <v>22.566068965517243</v>
      </c>
      <c r="R26" s="115">
        <f t="shared" si="1"/>
        <v>12.008372413793104</v>
      </c>
      <c r="S26" s="115">
        <f t="shared" si="2"/>
        <v>44.003834482758627</v>
      </c>
      <c r="T26" s="115">
        <f t="shared" si="3"/>
        <v>2.0148275862068967</v>
      </c>
      <c r="U26" s="114">
        <f t="shared" si="4"/>
        <v>80.593103448275869</v>
      </c>
      <c r="V26" s="113">
        <f t="shared" si="5"/>
        <v>26.915482758620691</v>
      </c>
      <c r="W26" s="115">
        <f t="shared" si="6"/>
        <v>14.322881896551726</v>
      </c>
      <c r="X26" s="115">
        <f t="shared" si="7"/>
        <v>52.485191379310351</v>
      </c>
      <c r="Y26" s="115">
        <f t="shared" si="8"/>
        <v>2.4031681034482766</v>
      </c>
      <c r="Z26" s="114">
        <f t="shared" si="9"/>
        <v>96.126724137931049</v>
      </c>
    </row>
    <row r="27" spans="1:26" ht="15" x14ac:dyDescent="0.2">
      <c r="A27" s="226" t="s">
        <v>1478</v>
      </c>
      <c r="B27" s="112"/>
      <c r="C27" s="113">
        <f t="shared" si="10"/>
        <v>25.073440000000002</v>
      </c>
      <c r="D27" s="113">
        <f t="shared" si="11"/>
        <v>13.342652000000001</v>
      </c>
      <c r="E27" s="113">
        <f t="shared" si="12"/>
        <v>48.893208000000001</v>
      </c>
      <c r="F27" s="113">
        <f t="shared" si="13"/>
        <v>2.2387000000000001</v>
      </c>
      <c r="G27" s="114">
        <v>89.548000000000002</v>
      </c>
      <c r="H27" s="113">
        <f t="shared" si="14"/>
        <v>7.1257200000000003</v>
      </c>
      <c r="I27" s="115">
        <f t="shared" si="15"/>
        <v>3.7919010000000002</v>
      </c>
      <c r="J27" s="115">
        <f t="shared" si="16"/>
        <v>13.895154000000002</v>
      </c>
      <c r="K27" s="115">
        <f t="shared" si="17"/>
        <v>0.63622500000000004</v>
      </c>
      <c r="L27" s="114">
        <v>25.449000000000002</v>
      </c>
      <c r="M27" s="116"/>
      <c r="N27" s="117"/>
      <c r="O27" s="226" t="s">
        <v>1478</v>
      </c>
      <c r="P27" s="112"/>
      <c r="Q27" s="113">
        <f t="shared" si="0"/>
        <v>21.615034482758624</v>
      </c>
      <c r="R27" s="115">
        <f t="shared" si="1"/>
        <v>11.502286206896553</v>
      </c>
      <c r="S27" s="115">
        <f t="shared" si="2"/>
        <v>42.149317241379315</v>
      </c>
      <c r="T27" s="115">
        <f t="shared" si="3"/>
        <v>1.9299137931034485</v>
      </c>
      <c r="U27" s="114">
        <f t="shared" si="4"/>
        <v>77.196551724137933</v>
      </c>
      <c r="V27" s="113">
        <f t="shared" si="5"/>
        <v>6.1428620689655178</v>
      </c>
      <c r="W27" s="115">
        <f t="shared" si="6"/>
        <v>3.2688801724137937</v>
      </c>
      <c r="X27" s="115">
        <f t="shared" si="7"/>
        <v>11.97858103448276</v>
      </c>
      <c r="Y27" s="115">
        <f t="shared" si="8"/>
        <v>0.54846982758620699</v>
      </c>
      <c r="Z27" s="114">
        <f t="shared" si="9"/>
        <v>21.93879310344828</v>
      </c>
    </row>
    <row r="28" spans="1:26" ht="15" x14ac:dyDescent="0.2">
      <c r="A28" s="226" t="s">
        <v>1568</v>
      </c>
      <c r="B28" s="112"/>
      <c r="C28" s="113">
        <f t="shared" si="10"/>
        <v>66.765720000000002</v>
      </c>
      <c r="D28" s="113">
        <f t="shared" si="11"/>
        <v>35.528900999999998</v>
      </c>
      <c r="E28" s="113">
        <f t="shared" si="12"/>
        <v>130.19315400000002</v>
      </c>
      <c r="F28" s="113">
        <f t="shared" si="13"/>
        <v>5.9612250000000007</v>
      </c>
      <c r="G28" s="114">
        <v>238.44900000000001</v>
      </c>
      <c r="H28" s="113">
        <f t="shared" si="14"/>
        <v>52.794560000000004</v>
      </c>
      <c r="I28" s="115">
        <f t="shared" si="15"/>
        <v>28.094247999999997</v>
      </c>
      <c r="J28" s="115">
        <f t="shared" si="16"/>
        <v>102.949392</v>
      </c>
      <c r="K28" s="115">
        <f t="shared" si="17"/>
        <v>4.7138</v>
      </c>
      <c r="L28" s="114">
        <v>188.55199999999999</v>
      </c>
      <c r="M28" s="116"/>
      <c r="N28" s="117"/>
      <c r="O28" s="226" t="s">
        <v>1568</v>
      </c>
      <c r="P28" s="112"/>
      <c r="Q28" s="113">
        <f t="shared" si="0"/>
        <v>57.556655172413798</v>
      </c>
      <c r="R28" s="115">
        <f t="shared" si="1"/>
        <v>30.628362931034484</v>
      </c>
      <c r="S28" s="115">
        <f t="shared" si="2"/>
        <v>112.23547758620693</v>
      </c>
      <c r="T28" s="115">
        <f t="shared" si="3"/>
        <v>5.1389870689655179</v>
      </c>
      <c r="U28" s="114">
        <f t="shared" si="4"/>
        <v>205.5594827586207</v>
      </c>
      <c r="V28" s="113">
        <f t="shared" si="5"/>
        <v>45.512551724137936</v>
      </c>
      <c r="W28" s="115">
        <f t="shared" si="6"/>
        <v>24.219179310344828</v>
      </c>
      <c r="X28" s="115">
        <f t="shared" si="7"/>
        <v>88.749475862068977</v>
      </c>
      <c r="Y28" s="115">
        <f t="shared" si="8"/>
        <v>4.0636206896551723</v>
      </c>
      <c r="Z28" s="114">
        <f t="shared" si="9"/>
        <v>162.54482758620691</v>
      </c>
    </row>
    <row r="29" spans="1:26" ht="15" x14ac:dyDescent="0.2">
      <c r="A29" s="226" t="s">
        <v>1662</v>
      </c>
      <c r="B29" s="112"/>
      <c r="C29" s="113">
        <f t="shared" si="10"/>
        <v>0</v>
      </c>
      <c r="D29" s="113">
        <f t="shared" si="11"/>
        <v>0</v>
      </c>
      <c r="E29" s="113">
        <f t="shared" si="12"/>
        <v>0</v>
      </c>
      <c r="F29" s="113">
        <f t="shared" si="13"/>
        <v>0</v>
      </c>
      <c r="G29" s="114">
        <v>0</v>
      </c>
      <c r="H29" s="113">
        <f t="shared" si="14"/>
        <v>24.36</v>
      </c>
      <c r="I29" s="115">
        <f t="shared" si="15"/>
        <v>12.962999999999999</v>
      </c>
      <c r="J29" s="115">
        <f t="shared" si="16"/>
        <v>47.501999999999995</v>
      </c>
      <c r="K29" s="115">
        <f t="shared" si="17"/>
        <v>2.1749999999999998</v>
      </c>
      <c r="L29" s="114">
        <v>87</v>
      </c>
      <c r="M29" s="116"/>
      <c r="N29" s="117"/>
      <c r="O29" s="226" t="s">
        <v>1662</v>
      </c>
      <c r="P29" s="112"/>
      <c r="Q29" s="113">
        <f t="shared" si="0"/>
        <v>0</v>
      </c>
      <c r="R29" s="115">
        <f t="shared" si="1"/>
        <v>0</v>
      </c>
      <c r="S29" s="115">
        <f t="shared" si="2"/>
        <v>0</v>
      </c>
      <c r="T29" s="115">
        <f t="shared" si="3"/>
        <v>0</v>
      </c>
      <c r="U29" s="114">
        <f t="shared" si="4"/>
        <v>0</v>
      </c>
      <c r="V29" s="113">
        <f t="shared" si="5"/>
        <v>21</v>
      </c>
      <c r="W29" s="115">
        <f t="shared" si="6"/>
        <v>11.175000000000001</v>
      </c>
      <c r="X29" s="115">
        <f t="shared" si="7"/>
        <v>40.949999999999996</v>
      </c>
      <c r="Y29" s="115">
        <f t="shared" si="8"/>
        <v>1.875</v>
      </c>
      <c r="Z29" s="114">
        <f t="shared" si="9"/>
        <v>75</v>
      </c>
    </row>
    <row r="30" spans="1:26" ht="15" x14ac:dyDescent="0.2">
      <c r="A30" s="226" t="s">
        <v>1678</v>
      </c>
      <c r="B30" s="112"/>
      <c r="C30" s="113">
        <f t="shared" si="10"/>
        <v>56.54936</v>
      </c>
      <c r="D30" s="113">
        <f t="shared" si="11"/>
        <v>30.092337999999998</v>
      </c>
      <c r="E30" s="113">
        <f t="shared" si="12"/>
        <v>110.271252</v>
      </c>
      <c r="F30" s="113">
        <f t="shared" si="13"/>
        <v>5.0490499999999994</v>
      </c>
      <c r="G30" s="114">
        <v>201.96199999999999</v>
      </c>
      <c r="H30" s="113">
        <f t="shared" si="14"/>
        <v>5.610920000000001</v>
      </c>
      <c r="I30" s="115">
        <f t="shared" si="15"/>
        <v>2.9858110000000004</v>
      </c>
      <c r="J30" s="115">
        <f t="shared" si="16"/>
        <v>10.941294000000001</v>
      </c>
      <c r="K30" s="115">
        <f t="shared" si="17"/>
        <v>0.50097500000000006</v>
      </c>
      <c r="L30" s="114">
        <v>20.039000000000001</v>
      </c>
      <c r="M30" s="116"/>
      <c r="N30" s="117"/>
      <c r="O30" s="226" t="s">
        <v>1678</v>
      </c>
      <c r="P30" s="112"/>
      <c r="Q30" s="113">
        <f t="shared" si="0"/>
        <v>48.749448275862072</v>
      </c>
      <c r="R30" s="115">
        <f t="shared" si="1"/>
        <v>25.941670689655172</v>
      </c>
      <c r="S30" s="115">
        <f t="shared" si="2"/>
        <v>95.061424137931041</v>
      </c>
      <c r="T30" s="115">
        <f t="shared" si="3"/>
        <v>4.3526293103448275</v>
      </c>
      <c r="U30" s="114">
        <f t="shared" si="4"/>
        <v>174.1051724137931</v>
      </c>
      <c r="V30" s="113">
        <f t="shared" si="5"/>
        <v>4.8370000000000015</v>
      </c>
      <c r="W30" s="115">
        <f t="shared" si="6"/>
        <v>2.5739750000000003</v>
      </c>
      <c r="X30" s="115">
        <f t="shared" si="7"/>
        <v>9.4321500000000018</v>
      </c>
      <c r="Y30" s="115">
        <f t="shared" si="8"/>
        <v>0.43187500000000006</v>
      </c>
      <c r="Z30" s="114">
        <f t="shared" si="9"/>
        <v>17.275000000000002</v>
      </c>
    </row>
    <row r="31" spans="1:26" ht="15" x14ac:dyDescent="0.2">
      <c r="A31" s="226" t="s">
        <v>1736</v>
      </c>
      <c r="B31" s="112"/>
      <c r="C31" s="113">
        <f t="shared" si="10"/>
        <v>77.840279999999993</v>
      </c>
      <c r="D31" s="113">
        <f t="shared" si="11"/>
        <v>41.422148999999997</v>
      </c>
      <c r="E31" s="113">
        <f t="shared" si="12"/>
        <v>151.788546</v>
      </c>
      <c r="F31" s="113">
        <f t="shared" si="13"/>
        <v>6.9500249999999992</v>
      </c>
      <c r="G31" s="114">
        <v>278.00099999999998</v>
      </c>
      <c r="H31" s="113">
        <f t="shared" si="14"/>
        <v>0</v>
      </c>
      <c r="I31" s="115">
        <f t="shared" si="15"/>
        <v>0</v>
      </c>
      <c r="J31" s="115">
        <f t="shared" si="16"/>
        <v>0</v>
      </c>
      <c r="K31" s="115">
        <f t="shared" si="17"/>
        <v>0</v>
      </c>
      <c r="L31" s="114">
        <v>0</v>
      </c>
      <c r="M31" s="116"/>
      <c r="N31" s="117"/>
      <c r="O31" s="226" t="s">
        <v>1736</v>
      </c>
      <c r="P31" s="112"/>
      <c r="Q31" s="113">
        <f t="shared" si="0"/>
        <v>67.103689655172417</v>
      </c>
      <c r="R31" s="115">
        <f t="shared" si="1"/>
        <v>35.708749137931036</v>
      </c>
      <c r="S31" s="115">
        <f t="shared" si="2"/>
        <v>130.8521948275862</v>
      </c>
      <c r="T31" s="115">
        <f t="shared" si="3"/>
        <v>5.9914008620689652</v>
      </c>
      <c r="U31" s="114">
        <f t="shared" si="4"/>
        <v>239.65603448275863</v>
      </c>
      <c r="V31" s="113">
        <f t="shared" si="5"/>
        <v>0</v>
      </c>
      <c r="W31" s="115">
        <f t="shared" si="6"/>
        <v>0</v>
      </c>
      <c r="X31" s="115">
        <f t="shared" si="7"/>
        <v>0</v>
      </c>
      <c r="Y31" s="115">
        <f t="shared" si="8"/>
        <v>0</v>
      </c>
      <c r="Z31" s="114">
        <f t="shared" si="9"/>
        <v>0</v>
      </c>
    </row>
    <row r="32" spans="1:26" ht="15" x14ac:dyDescent="0.2">
      <c r="A32" s="226" t="s">
        <v>1773</v>
      </c>
      <c r="B32" s="112"/>
      <c r="C32" s="113">
        <f t="shared" si="10"/>
        <v>16.758279999999999</v>
      </c>
      <c r="D32" s="113">
        <f t="shared" si="11"/>
        <v>8.9177990000000005</v>
      </c>
      <c r="E32" s="113">
        <f t="shared" si="12"/>
        <v>32.678646000000001</v>
      </c>
      <c r="F32" s="113">
        <f t="shared" si="13"/>
        <v>1.496275</v>
      </c>
      <c r="G32" s="114">
        <v>59.850999999999999</v>
      </c>
      <c r="H32" s="113">
        <f t="shared" si="14"/>
        <v>2.8420000000000001</v>
      </c>
      <c r="I32" s="115">
        <f t="shared" si="15"/>
        <v>1.5123500000000001</v>
      </c>
      <c r="J32" s="115">
        <f t="shared" si="16"/>
        <v>5.5419000000000009</v>
      </c>
      <c r="K32" s="115">
        <f t="shared" si="17"/>
        <v>0.25374999999999998</v>
      </c>
      <c r="L32" s="114">
        <v>10.15</v>
      </c>
      <c r="M32" s="116"/>
      <c r="N32" s="117"/>
      <c r="O32" s="226" t="s">
        <v>1773</v>
      </c>
      <c r="P32" s="112"/>
      <c r="Q32" s="113">
        <f t="shared" si="0"/>
        <v>14.446793103448275</v>
      </c>
      <c r="R32" s="115">
        <f t="shared" si="1"/>
        <v>7.6877577586206902</v>
      </c>
      <c r="S32" s="115">
        <f t="shared" si="2"/>
        <v>28.171246551724142</v>
      </c>
      <c r="T32" s="115">
        <f t="shared" si="3"/>
        <v>1.2898922413793104</v>
      </c>
      <c r="U32" s="114">
        <f t="shared" si="4"/>
        <v>51.595689655172414</v>
      </c>
      <c r="V32" s="113">
        <f t="shared" si="5"/>
        <v>2.4500000000000002</v>
      </c>
      <c r="W32" s="115">
        <f t="shared" si="6"/>
        <v>1.3037500000000002</v>
      </c>
      <c r="X32" s="115">
        <f t="shared" si="7"/>
        <v>4.7775000000000007</v>
      </c>
      <c r="Y32" s="115">
        <f t="shared" si="8"/>
        <v>0.21875</v>
      </c>
      <c r="Z32" s="114">
        <f t="shared" si="9"/>
        <v>8.7500000000000018</v>
      </c>
    </row>
    <row r="33" spans="1:28" ht="15" x14ac:dyDescent="0.2">
      <c r="A33" s="226" t="s">
        <v>1815</v>
      </c>
      <c r="B33" s="112"/>
      <c r="C33" s="113">
        <f t="shared" si="10"/>
        <v>79.239159999999998</v>
      </c>
      <c r="D33" s="113">
        <f t="shared" si="11"/>
        <v>42.166553</v>
      </c>
      <c r="E33" s="113">
        <f t="shared" si="12"/>
        <v>154.51636200000002</v>
      </c>
      <c r="F33" s="113">
        <f t="shared" si="13"/>
        <v>7.0749250000000004</v>
      </c>
      <c r="G33" s="114">
        <v>282.99700000000001</v>
      </c>
      <c r="H33" s="113">
        <f t="shared" si="14"/>
        <v>0</v>
      </c>
      <c r="I33" s="115">
        <f t="shared" si="15"/>
        <v>0</v>
      </c>
      <c r="J33" s="115">
        <f t="shared" si="16"/>
        <v>0</v>
      </c>
      <c r="K33" s="115">
        <f t="shared" si="17"/>
        <v>0</v>
      </c>
      <c r="L33" s="114">
        <v>0</v>
      </c>
      <c r="M33" s="116"/>
      <c r="N33" s="117"/>
      <c r="O33" s="226" t="s">
        <v>1815</v>
      </c>
      <c r="P33" s="112"/>
      <c r="Q33" s="113">
        <f t="shared" si="0"/>
        <v>68.309620689655176</v>
      </c>
      <c r="R33" s="115">
        <f t="shared" si="1"/>
        <v>36.350476724137934</v>
      </c>
      <c r="S33" s="115">
        <f t="shared" si="2"/>
        <v>133.2037603448276</v>
      </c>
      <c r="T33" s="115">
        <f t="shared" si="3"/>
        <v>6.0990732758620698</v>
      </c>
      <c r="U33" s="114">
        <f t="shared" si="4"/>
        <v>243.96293103448278</v>
      </c>
      <c r="V33" s="113">
        <f t="shared" si="5"/>
        <v>0</v>
      </c>
      <c r="W33" s="115">
        <f t="shared" si="6"/>
        <v>0</v>
      </c>
      <c r="X33" s="115">
        <f t="shared" si="7"/>
        <v>0</v>
      </c>
      <c r="Y33" s="115">
        <f t="shared" si="8"/>
        <v>0</v>
      </c>
      <c r="Z33" s="114">
        <f t="shared" si="9"/>
        <v>0</v>
      </c>
    </row>
    <row r="34" spans="1:28" ht="15" x14ac:dyDescent="0.2">
      <c r="A34" s="226" t="s">
        <v>1868</v>
      </c>
      <c r="B34" s="112"/>
      <c r="C34" s="113">
        <f t="shared" si="10"/>
        <v>33.189520000000002</v>
      </c>
      <c r="D34" s="113">
        <f t="shared" si="11"/>
        <v>17.661566000000001</v>
      </c>
      <c r="E34" s="113">
        <f t="shared" si="12"/>
        <v>64.719564000000005</v>
      </c>
      <c r="F34" s="113">
        <f t="shared" si="13"/>
        <v>2.9633500000000002</v>
      </c>
      <c r="G34" s="114">
        <v>118.53400000000001</v>
      </c>
      <c r="H34" s="113">
        <f t="shared" si="14"/>
        <v>14.40992</v>
      </c>
      <c r="I34" s="115">
        <f t="shared" si="15"/>
        <v>7.6681359999999996</v>
      </c>
      <c r="J34" s="115">
        <f t="shared" si="16"/>
        <v>28.099344000000002</v>
      </c>
      <c r="K34" s="115">
        <f t="shared" si="17"/>
        <v>1.2866</v>
      </c>
      <c r="L34" s="114">
        <v>51.463999999999999</v>
      </c>
      <c r="M34" s="116"/>
      <c r="N34" s="117"/>
      <c r="O34" s="226" t="s">
        <v>1868</v>
      </c>
      <c r="P34" s="112"/>
      <c r="Q34" s="113">
        <f t="shared" si="0"/>
        <v>28.611655172413798</v>
      </c>
      <c r="R34" s="115">
        <f t="shared" si="1"/>
        <v>15.225487931034484</v>
      </c>
      <c r="S34" s="115">
        <f t="shared" si="2"/>
        <v>55.792727586206908</v>
      </c>
      <c r="T34" s="115">
        <f t="shared" si="3"/>
        <v>2.5546120689655174</v>
      </c>
      <c r="U34" s="114">
        <f t="shared" si="4"/>
        <v>102.1844827586207</v>
      </c>
      <c r="V34" s="113">
        <f t="shared" si="5"/>
        <v>12.422344827586208</v>
      </c>
      <c r="W34" s="115">
        <f t="shared" si="6"/>
        <v>6.6104620689655178</v>
      </c>
      <c r="X34" s="115">
        <f t="shared" si="7"/>
        <v>24.223572413793107</v>
      </c>
      <c r="Y34" s="115">
        <f t="shared" si="8"/>
        <v>1.1091379310344829</v>
      </c>
      <c r="Z34" s="114">
        <f t="shared" si="9"/>
        <v>44.365517241379315</v>
      </c>
    </row>
    <row r="35" spans="1:28" ht="15.75" thickBot="1" x14ac:dyDescent="0.25">
      <c r="A35" s="227" t="s">
        <v>1908</v>
      </c>
      <c r="B35" s="112"/>
      <c r="C35" s="113">
        <f t="shared" si="10"/>
        <v>29.314599999999999</v>
      </c>
      <c r="D35" s="113">
        <f t="shared" si="11"/>
        <v>15.599555000000001</v>
      </c>
      <c r="E35" s="113">
        <f t="shared" si="12"/>
        <v>57.163469999999997</v>
      </c>
      <c r="F35" s="113">
        <f t="shared" si="13"/>
        <v>2.6173749999999996</v>
      </c>
      <c r="G35" s="114">
        <v>104.69499999999999</v>
      </c>
      <c r="H35" s="113">
        <f>L35*$C$42/$D$42</f>
        <v>22.486519999999999</v>
      </c>
      <c r="I35" s="115">
        <f>L35*$C$43/$D$42</f>
        <v>11.966041000000001</v>
      </c>
      <c r="J35" s="115">
        <f>L35*$C$44/$D$42</f>
        <v>43.848714000000001</v>
      </c>
      <c r="K35" s="115">
        <f>L35*$C$45/$D$42</f>
        <v>2.0077249999999998</v>
      </c>
      <c r="L35" s="114">
        <v>80.308999999999997</v>
      </c>
      <c r="M35" s="116"/>
      <c r="N35" s="117"/>
      <c r="O35" s="227" t="s">
        <v>1908</v>
      </c>
      <c r="P35" s="112"/>
      <c r="Q35" s="113">
        <f t="shared" si="0"/>
        <v>25.271206896551725</v>
      </c>
      <c r="R35" s="115">
        <f t="shared" si="1"/>
        <v>13.447892241379312</v>
      </c>
      <c r="S35" s="115">
        <f t="shared" si="2"/>
        <v>49.278853448275861</v>
      </c>
      <c r="T35" s="115">
        <f t="shared" si="3"/>
        <v>2.2563577586206893</v>
      </c>
      <c r="U35" s="114">
        <f t="shared" si="4"/>
        <v>90.254310344827587</v>
      </c>
      <c r="V35" s="113">
        <f t="shared" si="5"/>
        <v>19.384931034482758</v>
      </c>
      <c r="W35" s="115">
        <f t="shared" si="6"/>
        <v>10.315552586206898</v>
      </c>
      <c r="X35" s="115">
        <f t="shared" si="7"/>
        <v>37.800615517241383</v>
      </c>
      <c r="Y35" s="115">
        <f t="shared" si="8"/>
        <v>1.7307974137931033</v>
      </c>
      <c r="Z35" s="114">
        <f t="shared" si="9"/>
        <v>69.231896551724134</v>
      </c>
    </row>
    <row r="36" spans="1:28" ht="13.5" thickBot="1" x14ac:dyDescent="0.25">
      <c r="A36" s="178" t="s">
        <v>2036</v>
      </c>
      <c r="B36" s="178"/>
      <c r="C36" s="179">
        <f>SUM(C5:C35)</f>
        <v>1280.9202</v>
      </c>
      <c r="D36" s="180">
        <f>SUM(D5:D35)</f>
        <v>681.63253499999996</v>
      </c>
      <c r="E36" s="180">
        <f t="shared" ref="E36:K36" si="18">SUM(E5:E35)</f>
        <v>2497.7943899999996</v>
      </c>
      <c r="F36" s="180">
        <f t="shared" si="18"/>
        <v>114.36787499999997</v>
      </c>
      <c r="G36" s="181">
        <f>SUM(G5:G35)</f>
        <v>4574.7149999999992</v>
      </c>
      <c r="H36" s="179">
        <f>SUM(H5:H35)</f>
        <v>623.07952000000012</v>
      </c>
      <c r="I36" s="180">
        <f t="shared" si="18"/>
        <v>331.56731600000006</v>
      </c>
      <c r="J36" s="180">
        <f t="shared" si="18"/>
        <v>1215.0050639999999</v>
      </c>
      <c r="K36" s="180">
        <f t="shared" si="18"/>
        <v>55.632099999999994</v>
      </c>
      <c r="L36" s="181">
        <f>SUM(L5:L35)</f>
        <v>2225.2840000000006</v>
      </c>
      <c r="M36" s="118"/>
      <c r="N36" s="117"/>
      <c r="O36" s="178" t="s">
        <v>2036</v>
      </c>
      <c r="P36" s="178"/>
      <c r="Q36" s="179">
        <f t="shared" ref="Q36:Y36" si="19">SUM(Q5:Q35)</f>
        <v>1104.2415517241382</v>
      </c>
      <c r="R36" s="180">
        <f t="shared" si="19"/>
        <v>587.61425431034502</v>
      </c>
      <c r="S36" s="180">
        <f t="shared" si="19"/>
        <v>2153.2710258620687</v>
      </c>
      <c r="T36" s="180">
        <f t="shared" si="19"/>
        <v>98.592995689655183</v>
      </c>
      <c r="U36" s="181">
        <f>SUM(U5:U35)</f>
        <v>3943.719827586207</v>
      </c>
      <c r="V36" s="179">
        <f t="shared" si="19"/>
        <v>537.13751724137933</v>
      </c>
      <c r="W36" s="180">
        <f t="shared" si="19"/>
        <v>285.8338931034483</v>
      </c>
      <c r="X36" s="180">
        <f t="shared" si="19"/>
        <v>1047.4181586206898</v>
      </c>
      <c r="Y36" s="180">
        <f t="shared" si="19"/>
        <v>47.958706896551732</v>
      </c>
      <c r="Z36" s="181">
        <f>SUM(Z5:Z35)</f>
        <v>1918.3482758620689</v>
      </c>
    </row>
    <row r="37" spans="1:28" x14ac:dyDescent="0.2">
      <c r="A37" s="108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M37" s="107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</row>
    <row r="38" spans="1:28" x14ac:dyDescent="0.2">
      <c r="A38" s="108"/>
      <c r="B38" s="119"/>
      <c r="C38" s="119"/>
      <c r="D38" s="119"/>
      <c r="E38" s="119"/>
      <c r="F38" s="119"/>
      <c r="G38" s="108"/>
      <c r="H38" s="120"/>
      <c r="I38" s="199" t="s">
        <v>2051</v>
      </c>
      <c r="J38" s="199"/>
      <c r="K38" s="199"/>
      <c r="L38" s="121">
        <f>G36+L36</f>
        <v>6799.9989999999998</v>
      </c>
      <c r="M38" s="122"/>
      <c r="O38" s="108"/>
      <c r="P38" s="108"/>
      <c r="Q38" s="108"/>
      <c r="R38" s="108"/>
      <c r="S38" s="108"/>
      <c r="T38" s="108"/>
      <c r="U38" s="108"/>
      <c r="V38" s="108"/>
      <c r="W38" s="200" t="s">
        <v>2056</v>
      </c>
      <c r="X38" s="200"/>
      <c r="Y38" s="200"/>
      <c r="Z38" s="123">
        <f>Z36+U36</f>
        <v>5862.0681034482759</v>
      </c>
    </row>
    <row r="39" spans="1:28" x14ac:dyDescent="0.2">
      <c r="A39" s="159"/>
      <c r="B39" s="159"/>
      <c r="C39" s="159"/>
      <c r="D39" s="159"/>
      <c r="E39" s="159"/>
      <c r="F39" s="159"/>
      <c r="G39" s="160"/>
      <c r="H39" s="124"/>
      <c r="M39" s="122"/>
      <c r="O39" s="108"/>
      <c r="P39" s="108"/>
      <c r="Q39" s="108"/>
      <c r="R39" s="108"/>
      <c r="S39" s="108"/>
      <c r="T39" s="108"/>
      <c r="U39" s="108"/>
      <c r="V39" s="108"/>
      <c r="W39" s="199" t="s">
        <v>2057</v>
      </c>
      <c r="X39" s="199"/>
      <c r="Y39" s="199"/>
      <c r="Z39" s="123">
        <f>Z38*0.16</f>
        <v>937.93089655172412</v>
      </c>
    </row>
    <row r="40" spans="1:28" x14ac:dyDescent="0.2">
      <c r="A40" s="159"/>
      <c r="B40" s="159"/>
      <c r="C40" s="159"/>
      <c r="D40" s="159"/>
      <c r="E40" s="159"/>
      <c r="F40" s="159"/>
      <c r="G40" s="161"/>
      <c r="H40" s="108"/>
      <c r="M40" s="122"/>
      <c r="O40" s="108"/>
      <c r="P40" s="108"/>
      <c r="Q40" s="108"/>
      <c r="R40" s="108"/>
      <c r="S40" s="108"/>
      <c r="T40" s="108"/>
      <c r="U40" s="108"/>
      <c r="V40" s="108"/>
      <c r="W40" s="199" t="s">
        <v>2058</v>
      </c>
      <c r="X40" s="199"/>
      <c r="Y40" s="199"/>
      <c r="Z40" s="121">
        <v>0</v>
      </c>
    </row>
    <row r="41" spans="1:28" x14ac:dyDescent="0.2">
      <c r="A41" s="125"/>
      <c r="B41" s="126"/>
      <c r="C41" s="126"/>
      <c r="D41" s="125"/>
      <c r="E41" s="125"/>
      <c r="F41" s="159"/>
      <c r="G41" s="161"/>
      <c r="H41" s="108"/>
      <c r="I41" s="108"/>
      <c r="J41" s="108"/>
      <c r="K41" s="108"/>
      <c r="L41" s="108"/>
      <c r="M41" s="122"/>
      <c r="O41" s="108"/>
      <c r="P41" s="108"/>
      <c r="Q41" s="108"/>
      <c r="R41" s="108"/>
      <c r="S41" s="108"/>
      <c r="T41" s="108"/>
      <c r="U41" s="108"/>
      <c r="V41" s="108"/>
      <c r="W41" s="199" t="s">
        <v>2051</v>
      </c>
      <c r="X41" s="199"/>
      <c r="Y41" s="199"/>
      <c r="Z41" s="121">
        <f>Z40+Z39+Z38</f>
        <v>6799.9989999999998</v>
      </c>
      <c r="AB41" s="117"/>
    </row>
    <row r="42" spans="1:28" ht="15" hidden="1" x14ac:dyDescent="0.2">
      <c r="A42" s="129"/>
      <c r="B42" s="127"/>
      <c r="C42" s="128">
        <v>28</v>
      </c>
      <c r="D42" s="129">
        <v>100</v>
      </c>
      <c r="E42" s="129"/>
      <c r="F42" s="162"/>
      <c r="G42" s="163"/>
    </row>
    <row r="43" spans="1:28" ht="15" hidden="1" x14ac:dyDescent="0.2">
      <c r="A43" s="129"/>
      <c r="B43" s="127"/>
      <c r="C43" s="128">
        <v>14.9</v>
      </c>
      <c r="D43" s="129"/>
      <c r="E43" s="129"/>
      <c r="F43" s="162"/>
      <c r="G43" s="163"/>
      <c r="AA43" s="117"/>
    </row>
    <row r="44" spans="1:28" ht="15" hidden="1" x14ac:dyDescent="0.2">
      <c r="A44" s="129"/>
      <c r="B44" s="127"/>
      <c r="C44" s="128">
        <v>54.6</v>
      </c>
      <c r="D44" s="129"/>
      <c r="E44" s="129"/>
      <c r="F44" s="162"/>
      <c r="G44" s="163"/>
    </row>
    <row r="45" spans="1:28" ht="15" hidden="1" x14ac:dyDescent="0.2">
      <c r="A45" s="129"/>
      <c r="B45" s="127"/>
      <c r="C45" s="128">
        <v>2.5</v>
      </c>
      <c r="D45" s="129"/>
      <c r="E45" s="129"/>
      <c r="F45" s="162"/>
      <c r="G45" s="163"/>
    </row>
    <row r="46" spans="1:28" hidden="1" x14ac:dyDescent="0.2">
      <c r="A46" s="129"/>
      <c r="B46" s="127"/>
      <c r="C46" s="127"/>
      <c r="D46" s="129"/>
      <c r="E46" s="129"/>
      <c r="F46" s="162"/>
      <c r="G46" s="163"/>
    </row>
    <row r="47" spans="1:28" hidden="1" x14ac:dyDescent="0.2">
      <c r="A47" s="129"/>
      <c r="B47" s="129"/>
      <c r="C47" s="129"/>
      <c r="D47" s="129"/>
      <c r="E47" s="129"/>
      <c r="F47" s="162"/>
      <c r="G47" s="163"/>
    </row>
    <row r="48" spans="1:28" hidden="1" x14ac:dyDescent="0.2">
      <c r="A48" s="162"/>
      <c r="B48" s="162"/>
      <c r="C48" s="162"/>
      <c r="D48" s="162"/>
      <c r="E48" s="162"/>
      <c r="F48" s="162"/>
      <c r="G48" s="163"/>
    </row>
    <row r="49" spans="1:7" hidden="1" x14ac:dyDescent="0.2">
      <c r="A49" s="163"/>
      <c r="B49" s="163"/>
      <c r="C49" s="163"/>
      <c r="D49" s="163"/>
      <c r="E49" s="163"/>
      <c r="F49" s="163"/>
      <c r="G49" s="163"/>
    </row>
    <row r="50" spans="1:7" hidden="1" x14ac:dyDescent="0.2">
      <c r="A50" s="163"/>
      <c r="B50" s="163"/>
      <c r="C50" s="163"/>
      <c r="D50" s="163"/>
      <c r="E50" s="163"/>
      <c r="F50" s="163"/>
      <c r="G50" s="163"/>
    </row>
    <row r="51" spans="1:7" hidden="1" x14ac:dyDescent="0.2">
      <c r="A51" s="163"/>
      <c r="B51" s="163"/>
      <c r="C51" s="163"/>
      <c r="D51" s="163"/>
      <c r="E51" s="163"/>
      <c r="F51" s="163"/>
      <c r="G51" s="163"/>
    </row>
    <row r="52" spans="1:7" hidden="1" x14ac:dyDescent="0.2">
      <c r="A52" s="163"/>
      <c r="B52" s="163"/>
      <c r="C52" s="163"/>
      <c r="D52" s="163"/>
      <c r="E52" s="163"/>
      <c r="F52" s="163"/>
      <c r="G52" s="163"/>
    </row>
    <row r="53" spans="1:7" hidden="1" x14ac:dyDescent="0.2">
      <c r="A53" s="163"/>
      <c r="B53" s="163"/>
      <c r="C53" s="163"/>
      <c r="D53" s="163"/>
      <c r="E53" s="163"/>
      <c r="F53" s="163"/>
      <c r="G53" s="163"/>
    </row>
    <row r="54" spans="1:7" hidden="1" x14ac:dyDescent="0.2">
      <c r="A54" s="163"/>
      <c r="B54" s="163"/>
      <c r="C54" s="163"/>
      <c r="D54" s="163"/>
      <c r="E54" s="163"/>
      <c r="F54" s="163"/>
      <c r="G54" s="163"/>
    </row>
    <row r="55" spans="1:7" hidden="1" x14ac:dyDescent="0.2">
      <c r="B55" s="130"/>
      <c r="C55" s="130"/>
      <c r="D55" s="130"/>
      <c r="E55" s="130"/>
      <c r="F55" s="130"/>
    </row>
  </sheetData>
  <mergeCells count="15">
    <mergeCell ref="A1:L1"/>
    <mergeCell ref="O1:Z1"/>
    <mergeCell ref="F2:H2"/>
    <mergeCell ref="T2:V2"/>
    <mergeCell ref="A3:A4"/>
    <mergeCell ref="C3:G3"/>
    <mergeCell ref="H3:L3"/>
    <mergeCell ref="O3:O4"/>
    <mergeCell ref="Q3:U3"/>
    <mergeCell ref="V3:Z3"/>
    <mergeCell ref="I38:K38"/>
    <mergeCell ref="W38:Y38"/>
    <mergeCell ref="W39:Y39"/>
    <mergeCell ref="W40:Y40"/>
    <mergeCell ref="W41:Y4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WJ67"/>
  <sheetViews>
    <sheetView zoomScale="70" zoomScaleNormal="70" workbookViewId="0">
      <selection activeCell="K26" sqref="K26"/>
    </sheetView>
  </sheetViews>
  <sheetFormatPr baseColWidth="10" defaultColWidth="0" defaultRowHeight="12.75" zeroHeight="1" x14ac:dyDescent="0.2"/>
  <cols>
    <col min="1" max="1" width="11.42578125" customWidth="1"/>
    <col min="2" max="2" width="15.7109375" style="171" customWidth="1"/>
    <col min="3" max="3" width="7.5703125" style="171" bestFit="1" customWidth="1"/>
    <col min="4" max="4" width="6.5703125" style="171" bestFit="1" customWidth="1"/>
    <col min="5" max="5" width="17.42578125" style="171" customWidth="1"/>
    <col min="6" max="6" width="17.42578125" style="171" bestFit="1" customWidth="1"/>
    <col min="7" max="7" width="8.140625" style="171" customWidth="1"/>
    <col min="8" max="8" width="17.42578125" style="171" customWidth="1"/>
    <col min="9" max="9" width="7.5703125" bestFit="1" customWidth="1"/>
    <col min="10" max="10" width="6" customWidth="1"/>
    <col min="11" max="11" width="11.85546875" bestFit="1" customWidth="1"/>
    <col min="12" max="12" width="11.85546875" customWidth="1"/>
    <col min="13" max="13" width="11.42578125" customWidth="1"/>
    <col min="14" max="14" width="15.7109375" customWidth="1"/>
    <col min="15" max="16" width="7.5703125" bestFit="1" customWidth="1"/>
    <col min="17" max="17" width="17.42578125" customWidth="1"/>
    <col min="18" max="18" width="17.42578125" bestFit="1" customWidth="1"/>
    <col min="19" max="19" width="7.7109375" bestFit="1" customWidth="1"/>
    <col min="20" max="20" width="17.42578125" customWidth="1"/>
    <col min="21" max="21" width="6" bestFit="1" customWidth="1"/>
    <col min="22" max="23" width="11.42578125" hidden="1"/>
    <col min="24" max="24" width="17.28515625" hidden="1"/>
    <col min="25" max="25" width="8.42578125" hidden="1"/>
    <col min="26" max="26" width="8.85546875" hidden="1"/>
    <col min="27" max="27" width="15" hidden="1"/>
    <col min="28" max="28" width="10.42578125" hidden="1"/>
    <col min="29" max="257" width="11.42578125" hidden="1"/>
    <col min="258" max="258" width="15.7109375" hidden="1"/>
    <col min="259" max="259" width="7.5703125" hidden="1"/>
    <col min="260" max="260" width="6.5703125" hidden="1"/>
    <col min="261" max="262" width="17.42578125" hidden="1"/>
    <col min="263" max="263" width="8.140625" hidden="1"/>
    <col min="264" max="264" width="17.42578125" hidden="1"/>
    <col min="265" max="265" width="7.5703125" hidden="1"/>
    <col min="266" max="266" width="6" hidden="1"/>
    <col min="267" max="268" width="11.85546875" hidden="1"/>
    <col min="269" max="269" width="11.42578125" hidden="1"/>
    <col min="270" max="270" width="15.7109375" hidden="1"/>
    <col min="271" max="272" width="7.5703125" hidden="1"/>
    <col min="273" max="274" width="17.42578125" hidden="1"/>
    <col min="275" max="275" width="7.7109375" hidden="1"/>
    <col min="276" max="276" width="17.42578125" hidden="1"/>
    <col min="277" max="277" width="6" hidden="1"/>
    <col min="278" max="279" width="11.42578125" hidden="1"/>
    <col min="280" max="280" width="17.28515625" hidden="1"/>
    <col min="281" max="281" width="8.42578125" hidden="1"/>
    <col min="282" max="282" width="8.85546875" hidden="1"/>
    <col min="283" max="283" width="15" hidden="1"/>
    <col min="284" max="284" width="10.42578125" hidden="1"/>
    <col min="285" max="513" width="11.42578125" hidden="1"/>
    <col min="514" max="514" width="15.7109375" hidden="1"/>
    <col min="515" max="515" width="7.5703125" hidden="1"/>
    <col min="516" max="516" width="6.5703125" hidden="1"/>
    <col min="517" max="518" width="17.42578125" hidden="1"/>
    <col min="519" max="519" width="8.140625" hidden="1"/>
    <col min="520" max="520" width="17.42578125" hidden="1"/>
    <col min="521" max="521" width="7.5703125" hidden="1"/>
    <col min="522" max="522" width="6" hidden="1"/>
    <col min="523" max="524" width="11.85546875" hidden="1"/>
    <col min="525" max="525" width="11.42578125" hidden="1"/>
    <col min="526" max="526" width="15.7109375" hidden="1"/>
    <col min="527" max="528" width="7.5703125" hidden="1"/>
    <col min="529" max="530" width="17.42578125" hidden="1"/>
    <col min="531" max="531" width="7.7109375" hidden="1"/>
    <col min="532" max="532" width="17.42578125" hidden="1"/>
    <col min="533" max="533" width="6" hidden="1"/>
    <col min="534" max="535" width="11.42578125" hidden="1"/>
    <col min="536" max="536" width="17.28515625" hidden="1"/>
    <col min="537" max="537" width="8.42578125" hidden="1"/>
    <col min="538" max="538" width="8.85546875" hidden="1"/>
    <col min="539" max="539" width="15" hidden="1"/>
    <col min="540" max="540" width="10.42578125" hidden="1"/>
    <col min="541" max="769" width="11.42578125" hidden="1"/>
    <col min="770" max="770" width="15.7109375" hidden="1"/>
    <col min="771" max="771" width="7.5703125" hidden="1"/>
    <col min="772" max="772" width="6.5703125" hidden="1"/>
    <col min="773" max="774" width="17.42578125" hidden="1"/>
    <col min="775" max="775" width="8.140625" hidden="1"/>
    <col min="776" max="776" width="17.42578125" hidden="1"/>
    <col min="777" max="777" width="7.5703125" hidden="1"/>
    <col min="778" max="778" width="6" hidden="1"/>
    <col min="779" max="780" width="11.85546875" hidden="1"/>
    <col min="781" max="781" width="11.42578125" hidden="1"/>
    <col min="782" max="782" width="15.7109375" hidden="1"/>
    <col min="783" max="784" width="7.5703125" hidden="1"/>
    <col min="785" max="786" width="17.42578125" hidden="1"/>
    <col min="787" max="787" width="7.7109375" hidden="1"/>
    <col min="788" max="788" width="17.42578125" hidden="1"/>
    <col min="789" max="789" width="6" hidden="1"/>
    <col min="790" max="791" width="11.42578125" hidden="1"/>
    <col min="792" max="792" width="17.28515625" hidden="1"/>
    <col min="793" max="793" width="8.42578125" hidden="1"/>
    <col min="794" max="794" width="8.85546875" hidden="1"/>
    <col min="795" max="795" width="15" hidden="1"/>
    <col min="796" max="796" width="10.42578125" hidden="1"/>
    <col min="797" max="1025" width="11.42578125" hidden="1"/>
    <col min="1026" max="1026" width="15.7109375" hidden="1"/>
    <col min="1027" max="1027" width="7.5703125" hidden="1"/>
    <col min="1028" max="1028" width="6.5703125" hidden="1"/>
    <col min="1029" max="1030" width="17.42578125" hidden="1"/>
    <col min="1031" max="1031" width="8.140625" hidden="1"/>
    <col min="1032" max="1032" width="17.42578125" hidden="1"/>
    <col min="1033" max="1033" width="7.5703125" hidden="1"/>
    <col min="1034" max="1034" width="6" hidden="1"/>
    <col min="1035" max="1036" width="11.85546875" hidden="1"/>
    <col min="1037" max="1037" width="11.42578125" hidden="1"/>
    <col min="1038" max="1038" width="15.7109375" hidden="1"/>
    <col min="1039" max="1040" width="7.5703125" hidden="1"/>
    <col min="1041" max="1042" width="17.42578125" hidden="1"/>
    <col min="1043" max="1043" width="7.7109375" hidden="1"/>
    <col min="1044" max="1044" width="17.42578125" hidden="1"/>
    <col min="1045" max="1045" width="6" hidden="1"/>
    <col min="1046" max="1047" width="11.42578125" hidden="1"/>
    <col min="1048" max="1048" width="17.28515625" hidden="1"/>
    <col min="1049" max="1049" width="8.42578125" hidden="1"/>
    <col min="1050" max="1050" width="8.85546875" hidden="1"/>
    <col min="1051" max="1051" width="15" hidden="1"/>
    <col min="1052" max="1052" width="10.42578125" hidden="1"/>
    <col min="1053" max="1281" width="11.42578125" hidden="1"/>
    <col min="1282" max="1282" width="15.7109375" hidden="1"/>
    <col min="1283" max="1283" width="7.5703125" hidden="1"/>
    <col min="1284" max="1284" width="6.5703125" hidden="1"/>
    <col min="1285" max="1286" width="17.42578125" hidden="1"/>
    <col min="1287" max="1287" width="8.140625" hidden="1"/>
    <col min="1288" max="1288" width="17.42578125" hidden="1"/>
    <col min="1289" max="1289" width="7.5703125" hidden="1"/>
    <col min="1290" max="1290" width="6" hidden="1"/>
    <col min="1291" max="1292" width="11.85546875" hidden="1"/>
    <col min="1293" max="1293" width="11.42578125" hidden="1"/>
    <col min="1294" max="1294" width="15.7109375" hidden="1"/>
    <col min="1295" max="1296" width="7.5703125" hidden="1"/>
    <col min="1297" max="1298" width="17.42578125" hidden="1"/>
    <col min="1299" max="1299" width="7.7109375" hidden="1"/>
    <col min="1300" max="1300" width="17.42578125" hidden="1"/>
    <col min="1301" max="1301" width="6" hidden="1"/>
    <col min="1302" max="1303" width="11.42578125" hidden="1"/>
    <col min="1304" max="1304" width="17.28515625" hidden="1"/>
    <col min="1305" max="1305" width="8.42578125" hidden="1"/>
    <col min="1306" max="1306" width="8.85546875" hidden="1"/>
    <col min="1307" max="1307" width="15" hidden="1"/>
    <col min="1308" max="1308" width="10.42578125" hidden="1"/>
    <col min="1309" max="1537" width="11.42578125" hidden="1"/>
    <col min="1538" max="1538" width="15.7109375" hidden="1"/>
    <col min="1539" max="1539" width="7.5703125" hidden="1"/>
    <col min="1540" max="1540" width="6.5703125" hidden="1"/>
    <col min="1541" max="1542" width="17.42578125" hidden="1"/>
    <col min="1543" max="1543" width="8.140625" hidden="1"/>
    <col min="1544" max="1544" width="17.42578125" hidden="1"/>
    <col min="1545" max="1545" width="7.5703125" hidden="1"/>
    <col min="1546" max="1546" width="6" hidden="1"/>
    <col min="1547" max="1548" width="11.85546875" hidden="1"/>
    <col min="1549" max="1549" width="11.42578125" hidden="1"/>
    <col min="1550" max="1550" width="15.7109375" hidden="1"/>
    <col min="1551" max="1552" width="7.5703125" hidden="1"/>
    <col min="1553" max="1554" width="17.42578125" hidden="1"/>
    <col min="1555" max="1555" width="7.7109375" hidden="1"/>
    <col min="1556" max="1556" width="17.42578125" hidden="1"/>
    <col min="1557" max="1557" width="6" hidden="1"/>
    <col min="1558" max="1559" width="11.42578125" hidden="1"/>
    <col min="1560" max="1560" width="17.28515625" hidden="1"/>
    <col min="1561" max="1561" width="8.42578125" hidden="1"/>
    <col min="1562" max="1562" width="8.85546875" hidden="1"/>
    <col min="1563" max="1563" width="15" hidden="1"/>
    <col min="1564" max="1564" width="10.42578125" hidden="1"/>
    <col min="1565" max="1793" width="11.42578125" hidden="1"/>
    <col min="1794" max="1794" width="15.7109375" hidden="1"/>
    <col min="1795" max="1795" width="7.5703125" hidden="1"/>
    <col min="1796" max="1796" width="6.5703125" hidden="1"/>
    <col min="1797" max="1798" width="17.42578125" hidden="1"/>
    <col min="1799" max="1799" width="8.140625" hidden="1"/>
    <col min="1800" max="1800" width="17.42578125" hidden="1"/>
    <col min="1801" max="1801" width="7.5703125" hidden="1"/>
    <col min="1802" max="1802" width="6" hidden="1"/>
    <col min="1803" max="1804" width="11.85546875" hidden="1"/>
    <col min="1805" max="1805" width="11.42578125" hidden="1"/>
    <col min="1806" max="1806" width="15.7109375" hidden="1"/>
    <col min="1807" max="1808" width="7.5703125" hidden="1"/>
    <col min="1809" max="1810" width="17.42578125" hidden="1"/>
    <col min="1811" max="1811" width="7.7109375" hidden="1"/>
    <col min="1812" max="1812" width="17.42578125" hidden="1"/>
    <col min="1813" max="1813" width="6" hidden="1"/>
    <col min="1814" max="1815" width="11.42578125" hidden="1"/>
    <col min="1816" max="1816" width="17.28515625" hidden="1"/>
    <col min="1817" max="1817" width="8.42578125" hidden="1"/>
    <col min="1818" max="1818" width="8.85546875" hidden="1"/>
    <col min="1819" max="1819" width="15" hidden="1"/>
    <col min="1820" max="1820" width="10.42578125" hidden="1"/>
    <col min="1821" max="2049" width="11.42578125" hidden="1"/>
    <col min="2050" max="2050" width="15.7109375" hidden="1"/>
    <col min="2051" max="2051" width="7.5703125" hidden="1"/>
    <col min="2052" max="2052" width="6.5703125" hidden="1"/>
    <col min="2053" max="2054" width="17.42578125" hidden="1"/>
    <col min="2055" max="2055" width="8.140625" hidden="1"/>
    <col min="2056" max="2056" width="17.42578125" hidden="1"/>
    <col min="2057" max="2057" width="7.5703125" hidden="1"/>
    <col min="2058" max="2058" width="6" hidden="1"/>
    <col min="2059" max="2060" width="11.85546875" hidden="1"/>
    <col min="2061" max="2061" width="11.42578125" hidden="1"/>
    <col min="2062" max="2062" width="15.7109375" hidden="1"/>
    <col min="2063" max="2064" width="7.5703125" hidden="1"/>
    <col min="2065" max="2066" width="17.42578125" hidden="1"/>
    <col min="2067" max="2067" width="7.7109375" hidden="1"/>
    <col min="2068" max="2068" width="17.42578125" hidden="1"/>
    <col min="2069" max="2069" width="6" hidden="1"/>
    <col min="2070" max="2071" width="11.42578125" hidden="1"/>
    <col min="2072" max="2072" width="17.28515625" hidden="1"/>
    <col min="2073" max="2073" width="8.42578125" hidden="1"/>
    <col min="2074" max="2074" width="8.85546875" hidden="1"/>
    <col min="2075" max="2075" width="15" hidden="1"/>
    <col min="2076" max="2076" width="10.42578125" hidden="1"/>
    <col min="2077" max="2305" width="11.42578125" hidden="1"/>
    <col min="2306" max="2306" width="15.7109375" hidden="1"/>
    <col min="2307" max="2307" width="7.5703125" hidden="1"/>
    <col min="2308" max="2308" width="6.5703125" hidden="1"/>
    <col min="2309" max="2310" width="17.42578125" hidden="1"/>
    <col min="2311" max="2311" width="8.140625" hidden="1"/>
    <col min="2312" max="2312" width="17.42578125" hidden="1"/>
    <col min="2313" max="2313" width="7.5703125" hidden="1"/>
    <col min="2314" max="2314" width="6" hidden="1"/>
    <col min="2315" max="2316" width="11.85546875" hidden="1"/>
    <col min="2317" max="2317" width="11.42578125" hidden="1"/>
    <col min="2318" max="2318" width="15.7109375" hidden="1"/>
    <col min="2319" max="2320" width="7.5703125" hidden="1"/>
    <col min="2321" max="2322" width="17.42578125" hidden="1"/>
    <col min="2323" max="2323" width="7.7109375" hidden="1"/>
    <col min="2324" max="2324" width="17.42578125" hidden="1"/>
    <col min="2325" max="2325" width="6" hidden="1"/>
    <col min="2326" max="2327" width="11.42578125" hidden="1"/>
    <col min="2328" max="2328" width="17.28515625" hidden="1"/>
    <col min="2329" max="2329" width="8.42578125" hidden="1"/>
    <col min="2330" max="2330" width="8.85546875" hidden="1"/>
    <col min="2331" max="2331" width="15" hidden="1"/>
    <col min="2332" max="2332" width="10.42578125" hidden="1"/>
    <col min="2333" max="2561" width="11.42578125" hidden="1"/>
    <col min="2562" max="2562" width="15.7109375" hidden="1"/>
    <col min="2563" max="2563" width="7.5703125" hidden="1"/>
    <col min="2564" max="2564" width="6.5703125" hidden="1"/>
    <col min="2565" max="2566" width="17.42578125" hidden="1"/>
    <col min="2567" max="2567" width="8.140625" hidden="1"/>
    <col min="2568" max="2568" width="17.42578125" hidden="1"/>
    <col min="2569" max="2569" width="7.5703125" hidden="1"/>
    <col min="2570" max="2570" width="6" hidden="1"/>
    <col min="2571" max="2572" width="11.85546875" hidden="1"/>
    <col min="2573" max="2573" width="11.42578125" hidden="1"/>
    <col min="2574" max="2574" width="15.7109375" hidden="1"/>
    <col min="2575" max="2576" width="7.5703125" hidden="1"/>
    <col min="2577" max="2578" width="17.42578125" hidden="1"/>
    <col min="2579" max="2579" width="7.7109375" hidden="1"/>
    <col min="2580" max="2580" width="17.42578125" hidden="1"/>
    <col min="2581" max="2581" width="6" hidden="1"/>
    <col min="2582" max="2583" width="11.42578125" hidden="1"/>
    <col min="2584" max="2584" width="17.28515625" hidden="1"/>
    <col min="2585" max="2585" width="8.42578125" hidden="1"/>
    <col min="2586" max="2586" width="8.85546875" hidden="1"/>
    <col min="2587" max="2587" width="15" hidden="1"/>
    <col min="2588" max="2588" width="10.42578125" hidden="1"/>
    <col min="2589" max="2817" width="11.42578125" hidden="1"/>
    <col min="2818" max="2818" width="15.7109375" hidden="1"/>
    <col min="2819" max="2819" width="7.5703125" hidden="1"/>
    <col min="2820" max="2820" width="6.5703125" hidden="1"/>
    <col min="2821" max="2822" width="17.42578125" hidden="1"/>
    <col min="2823" max="2823" width="8.140625" hidden="1"/>
    <col min="2824" max="2824" width="17.42578125" hidden="1"/>
    <col min="2825" max="2825" width="7.5703125" hidden="1"/>
    <col min="2826" max="2826" width="6" hidden="1"/>
    <col min="2827" max="2828" width="11.85546875" hidden="1"/>
    <col min="2829" max="2829" width="11.42578125" hidden="1"/>
    <col min="2830" max="2830" width="15.7109375" hidden="1"/>
    <col min="2831" max="2832" width="7.5703125" hidden="1"/>
    <col min="2833" max="2834" width="17.42578125" hidden="1"/>
    <col min="2835" max="2835" width="7.7109375" hidden="1"/>
    <col min="2836" max="2836" width="17.42578125" hidden="1"/>
    <col min="2837" max="2837" width="6" hidden="1"/>
    <col min="2838" max="2839" width="11.42578125" hidden="1"/>
    <col min="2840" max="2840" width="17.28515625" hidden="1"/>
    <col min="2841" max="2841" width="8.42578125" hidden="1"/>
    <col min="2842" max="2842" width="8.85546875" hidden="1"/>
    <col min="2843" max="2843" width="15" hidden="1"/>
    <col min="2844" max="2844" width="10.42578125" hidden="1"/>
    <col min="2845" max="3073" width="11.42578125" hidden="1"/>
    <col min="3074" max="3074" width="15.7109375" hidden="1"/>
    <col min="3075" max="3075" width="7.5703125" hidden="1"/>
    <col min="3076" max="3076" width="6.5703125" hidden="1"/>
    <col min="3077" max="3078" width="17.42578125" hidden="1"/>
    <col min="3079" max="3079" width="8.140625" hidden="1"/>
    <col min="3080" max="3080" width="17.42578125" hidden="1"/>
    <col min="3081" max="3081" width="7.5703125" hidden="1"/>
    <col min="3082" max="3082" width="6" hidden="1"/>
    <col min="3083" max="3084" width="11.85546875" hidden="1"/>
    <col min="3085" max="3085" width="11.42578125" hidden="1"/>
    <col min="3086" max="3086" width="15.7109375" hidden="1"/>
    <col min="3087" max="3088" width="7.5703125" hidden="1"/>
    <col min="3089" max="3090" width="17.42578125" hidden="1"/>
    <col min="3091" max="3091" width="7.7109375" hidden="1"/>
    <col min="3092" max="3092" width="17.42578125" hidden="1"/>
    <col min="3093" max="3093" width="6" hidden="1"/>
    <col min="3094" max="3095" width="11.42578125" hidden="1"/>
    <col min="3096" max="3096" width="17.28515625" hidden="1"/>
    <col min="3097" max="3097" width="8.42578125" hidden="1"/>
    <col min="3098" max="3098" width="8.85546875" hidden="1"/>
    <col min="3099" max="3099" width="15" hidden="1"/>
    <col min="3100" max="3100" width="10.42578125" hidden="1"/>
    <col min="3101" max="3329" width="11.42578125" hidden="1"/>
    <col min="3330" max="3330" width="15.7109375" hidden="1"/>
    <col min="3331" max="3331" width="7.5703125" hidden="1"/>
    <col min="3332" max="3332" width="6.5703125" hidden="1"/>
    <col min="3333" max="3334" width="17.42578125" hidden="1"/>
    <col min="3335" max="3335" width="8.140625" hidden="1"/>
    <col min="3336" max="3336" width="17.42578125" hidden="1"/>
    <col min="3337" max="3337" width="7.5703125" hidden="1"/>
    <col min="3338" max="3338" width="6" hidden="1"/>
    <col min="3339" max="3340" width="11.85546875" hidden="1"/>
    <col min="3341" max="3341" width="11.42578125" hidden="1"/>
    <col min="3342" max="3342" width="15.7109375" hidden="1"/>
    <col min="3343" max="3344" width="7.5703125" hidden="1"/>
    <col min="3345" max="3346" width="17.42578125" hidden="1"/>
    <col min="3347" max="3347" width="7.7109375" hidden="1"/>
    <col min="3348" max="3348" width="17.42578125" hidden="1"/>
    <col min="3349" max="3349" width="6" hidden="1"/>
    <col min="3350" max="3351" width="11.42578125" hidden="1"/>
    <col min="3352" max="3352" width="17.28515625" hidden="1"/>
    <col min="3353" max="3353" width="8.42578125" hidden="1"/>
    <col min="3354" max="3354" width="8.85546875" hidden="1"/>
    <col min="3355" max="3355" width="15" hidden="1"/>
    <col min="3356" max="3356" width="10.42578125" hidden="1"/>
    <col min="3357" max="3585" width="11.42578125" hidden="1"/>
    <col min="3586" max="3586" width="15.7109375" hidden="1"/>
    <col min="3587" max="3587" width="7.5703125" hidden="1"/>
    <col min="3588" max="3588" width="6.5703125" hidden="1"/>
    <col min="3589" max="3590" width="17.42578125" hidden="1"/>
    <col min="3591" max="3591" width="8.140625" hidden="1"/>
    <col min="3592" max="3592" width="17.42578125" hidden="1"/>
    <col min="3593" max="3593" width="7.5703125" hidden="1"/>
    <col min="3594" max="3594" width="6" hidden="1"/>
    <col min="3595" max="3596" width="11.85546875" hidden="1"/>
    <col min="3597" max="3597" width="11.42578125" hidden="1"/>
    <col min="3598" max="3598" width="15.7109375" hidden="1"/>
    <col min="3599" max="3600" width="7.5703125" hidden="1"/>
    <col min="3601" max="3602" width="17.42578125" hidden="1"/>
    <col min="3603" max="3603" width="7.7109375" hidden="1"/>
    <col min="3604" max="3604" width="17.42578125" hidden="1"/>
    <col min="3605" max="3605" width="6" hidden="1"/>
    <col min="3606" max="3607" width="11.42578125" hidden="1"/>
    <col min="3608" max="3608" width="17.28515625" hidden="1"/>
    <col min="3609" max="3609" width="8.42578125" hidden="1"/>
    <col min="3610" max="3610" width="8.85546875" hidden="1"/>
    <col min="3611" max="3611" width="15" hidden="1"/>
    <col min="3612" max="3612" width="10.42578125" hidden="1"/>
    <col min="3613" max="3841" width="11.42578125" hidden="1"/>
    <col min="3842" max="3842" width="15.7109375" hidden="1"/>
    <col min="3843" max="3843" width="7.5703125" hidden="1"/>
    <col min="3844" max="3844" width="6.5703125" hidden="1"/>
    <col min="3845" max="3846" width="17.42578125" hidden="1"/>
    <col min="3847" max="3847" width="8.140625" hidden="1"/>
    <col min="3848" max="3848" width="17.42578125" hidden="1"/>
    <col min="3849" max="3849" width="7.5703125" hidden="1"/>
    <col min="3850" max="3850" width="6" hidden="1"/>
    <col min="3851" max="3852" width="11.85546875" hidden="1"/>
    <col min="3853" max="3853" width="11.42578125" hidden="1"/>
    <col min="3854" max="3854" width="15.7109375" hidden="1"/>
    <col min="3855" max="3856" width="7.5703125" hidden="1"/>
    <col min="3857" max="3858" width="17.42578125" hidden="1"/>
    <col min="3859" max="3859" width="7.7109375" hidden="1"/>
    <col min="3860" max="3860" width="17.42578125" hidden="1"/>
    <col min="3861" max="3861" width="6" hidden="1"/>
    <col min="3862" max="3863" width="11.42578125" hidden="1"/>
    <col min="3864" max="3864" width="17.28515625" hidden="1"/>
    <col min="3865" max="3865" width="8.42578125" hidden="1"/>
    <col min="3866" max="3866" width="8.85546875" hidden="1"/>
    <col min="3867" max="3867" width="15" hidden="1"/>
    <col min="3868" max="3868" width="10.42578125" hidden="1"/>
    <col min="3869" max="4097" width="11.42578125" hidden="1"/>
    <col min="4098" max="4098" width="15.7109375" hidden="1"/>
    <col min="4099" max="4099" width="7.5703125" hidden="1"/>
    <col min="4100" max="4100" width="6.5703125" hidden="1"/>
    <col min="4101" max="4102" width="17.42578125" hidden="1"/>
    <col min="4103" max="4103" width="8.140625" hidden="1"/>
    <col min="4104" max="4104" width="17.42578125" hidden="1"/>
    <col min="4105" max="4105" width="7.5703125" hidden="1"/>
    <col min="4106" max="4106" width="6" hidden="1"/>
    <col min="4107" max="4108" width="11.85546875" hidden="1"/>
    <col min="4109" max="4109" width="11.42578125" hidden="1"/>
    <col min="4110" max="4110" width="15.7109375" hidden="1"/>
    <col min="4111" max="4112" width="7.5703125" hidden="1"/>
    <col min="4113" max="4114" width="17.42578125" hidden="1"/>
    <col min="4115" max="4115" width="7.7109375" hidden="1"/>
    <col min="4116" max="4116" width="17.42578125" hidden="1"/>
    <col min="4117" max="4117" width="6" hidden="1"/>
    <col min="4118" max="4119" width="11.42578125" hidden="1"/>
    <col min="4120" max="4120" width="17.28515625" hidden="1"/>
    <col min="4121" max="4121" width="8.42578125" hidden="1"/>
    <col min="4122" max="4122" width="8.85546875" hidden="1"/>
    <col min="4123" max="4123" width="15" hidden="1"/>
    <col min="4124" max="4124" width="10.42578125" hidden="1"/>
    <col min="4125" max="4353" width="11.42578125" hidden="1"/>
    <col min="4354" max="4354" width="15.7109375" hidden="1"/>
    <col min="4355" max="4355" width="7.5703125" hidden="1"/>
    <col min="4356" max="4356" width="6.5703125" hidden="1"/>
    <col min="4357" max="4358" width="17.42578125" hidden="1"/>
    <col min="4359" max="4359" width="8.140625" hidden="1"/>
    <col min="4360" max="4360" width="17.42578125" hidden="1"/>
    <col min="4361" max="4361" width="7.5703125" hidden="1"/>
    <col min="4362" max="4362" width="6" hidden="1"/>
    <col min="4363" max="4364" width="11.85546875" hidden="1"/>
    <col min="4365" max="4365" width="11.42578125" hidden="1"/>
    <col min="4366" max="4366" width="15.7109375" hidden="1"/>
    <col min="4367" max="4368" width="7.5703125" hidden="1"/>
    <col min="4369" max="4370" width="17.42578125" hidden="1"/>
    <col min="4371" max="4371" width="7.7109375" hidden="1"/>
    <col min="4372" max="4372" width="17.42578125" hidden="1"/>
    <col min="4373" max="4373" width="6" hidden="1"/>
    <col min="4374" max="4375" width="11.42578125" hidden="1"/>
    <col min="4376" max="4376" width="17.28515625" hidden="1"/>
    <col min="4377" max="4377" width="8.42578125" hidden="1"/>
    <col min="4378" max="4378" width="8.85546875" hidden="1"/>
    <col min="4379" max="4379" width="15" hidden="1"/>
    <col min="4380" max="4380" width="10.42578125" hidden="1"/>
    <col min="4381" max="4609" width="11.42578125" hidden="1"/>
    <col min="4610" max="4610" width="15.7109375" hidden="1"/>
    <col min="4611" max="4611" width="7.5703125" hidden="1"/>
    <col min="4612" max="4612" width="6.5703125" hidden="1"/>
    <col min="4613" max="4614" width="17.42578125" hidden="1"/>
    <col min="4615" max="4615" width="8.140625" hidden="1"/>
    <col min="4616" max="4616" width="17.42578125" hidden="1"/>
    <col min="4617" max="4617" width="7.5703125" hidden="1"/>
    <col min="4618" max="4618" width="6" hidden="1"/>
    <col min="4619" max="4620" width="11.85546875" hidden="1"/>
    <col min="4621" max="4621" width="11.42578125" hidden="1"/>
    <col min="4622" max="4622" width="15.7109375" hidden="1"/>
    <col min="4623" max="4624" width="7.5703125" hidden="1"/>
    <col min="4625" max="4626" width="17.42578125" hidden="1"/>
    <col min="4627" max="4627" width="7.7109375" hidden="1"/>
    <col min="4628" max="4628" width="17.42578125" hidden="1"/>
    <col min="4629" max="4629" width="6" hidden="1"/>
    <col min="4630" max="4631" width="11.42578125" hidden="1"/>
    <col min="4632" max="4632" width="17.28515625" hidden="1"/>
    <col min="4633" max="4633" width="8.42578125" hidden="1"/>
    <col min="4634" max="4634" width="8.85546875" hidden="1"/>
    <col min="4635" max="4635" width="15" hidden="1"/>
    <col min="4636" max="4636" width="10.42578125" hidden="1"/>
    <col min="4637" max="4865" width="11.42578125" hidden="1"/>
    <col min="4866" max="4866" width="15.7109375" hidden="1"/>
    <col min="4867" max="4867" width="7.5703125" hidden="1"/>
    <col min="4868" max="4868" width="6.5703125" hidden="1"/>
    <col min="4869" max="4870" width="17.42578125" hidden="1"/>
    <col min="4871" max="4871" width="8.140625" hidden="1"/>
    <col min="4872" max="4872" width="17.42578125" hidden="1"/>
    <col min="4873" max="4873" width="7.5703125" hidden="1"/>
    <col min="4874" max="4874" width="6" hidden="1"/>
    <col min="4875" max="4876" width="11.85546875" hidden="1"/>
    <col min="4877" max="4877" width="11.42578125" hidden="1"/>
    <col min="4878" max="4878" width="15.7109375" hidden="1"/>
    <col min="4879" max="4880" width="7.5703125" hidden="1"/>
    <col min="4881" max="4882" width="17.42578125" hidden="1"/>
    <col min="4883" max="4883" width="7.7109375" hidden="1"/>
    <col min="4884" max="4884" width="17.42578125" hidden="1"/>
    <col min="4885" max="4885" width="6" hidden="1"/>
    <col min="4886" max="4887" width="11.42578125" hidden="1"/>
    <col min="4888" max="4888" width="17.28515625" hidden="1"/>
    <col min="4889" max="4889" width="8.42578125" hidden="1"/>
    <col min="4890" max="4890" width="8.85546875" hidden="1"/>
    <col min="4891" max="4891" width="15" hidden="1"/>
    <col min="4892" max="4892" width="10.42578125" hidden="1"/>
    <col min="4893" max="5121" width="11.42578125" hidden="1"/>
    <col min="5122" max="5122" width="15.7109375" hidden="1"/>
    <col min="5123" max="5123" width="7.5703125" hidden="1"/>
    <col min="5124" max="5124" width="6.5703125" hidden="1"/>
    <col min="5125" max="5126" width="17.42578125" hidden="1"/>
    <col min="5127" max="5127" width="8.140625" hidden="1"/>
    <col min="5128" max="5128" width="17.42578125" hidden="1"/>
    <col min="5129" max="5129" width="7.5703125" hidden="1"/>
    <col min="5130" max="5130" width="6" hidden="1"/>
    <col min="5131" max="5132" width="11.85546875" hidden="1"/>
    <col min="5133" max="5133" width="11.42578125" hidden="1"/>
    <col min="5134" max="5134" width="15.7109375" hidden="1"/>
    <col min="5135" max="5136" width="7.5703125" hidden="1"/>
    <col min="5137" max="5138" width="17.42578125" hidden="1"/>
    <col min="5139" max="5139" width="7.7109375" hidden="1"/>
    <col min="5140" max="5140" width="17.42578125" hidden="1"/>
    <col min="5141" max="5141" width="6" hidden="1"/>
    <col min="5142" max="5143" width="11.42578125" hidden="1"/>
    <col min="5144" max="5144" width="17.28515625" hidden="1"/>
    <col min="5145" max="5145" width="8.42578125" hidden="1"/>
    <col min="5146" max="5146" width="8.85546875" hidden="1"/>
    <col min="5147" max="5147" width="15" hidden="1"/>
    <col min="5148" max="5148" width="10.42578125" hidden="1"/>
    <col min="5149" max="5377" width="11.42578125" hidden="1"/>
    <col min="5378" max="5378" width="15.7109375" hidden="1"/>
    <col min="5379" max="5379" width="7.5703125" hidden="1"/>
    <col min="5380" max="5380" width="6.5703125" hidden="1"/>
    <col min="5381" max="5382" width="17.42578125" hidden="1"/>
    <col min="5383" max="5383" width="8.140625" hidden="1"/>
    <col min="5384" max="5384" width="17.42578125" hidden="1"/>
    <col min="5385" max="5385" width="7.5703125" hidden="1"/>
    <col min="5386" max="5386" width="6" hidden="1"/>
    <col min="5387" max="5388" width="11.85546875" hidden="1"/>
    <col min="5389" max="5389" width="11.42578125" hidden="1"/>
    <col min="5390" max="5390" width="15.7109375" hidden="1"/>
    <col min="5391" max="5392" width="7.5703125" hidden="1"/>
    <col min="5393" max="5394" width="17.42578125" hidden="1"/>
    <col min="5395" max="5395" width="7.7109375" hidden="1"/>
    <col min="5396" max="5396" width="17.42578125" hidden="1"/>
    <col min="5397" max="5397" width="6" hidden="1"/>
    <col min="5398" max="5399" width="11.42578125" hidden="1"/>
    <col min="5400" max="5400" width="17.28515625" hidden="1"/>
    <col min="5401" max="5401" width="8.42578125" hidden="1"/>
    <col min="5402" max="5402" width="8.85546875" hidden="1"/>
    <col min="5403" max="5403" width="15" hidden="1"/>
    <col min="5404" max="5404" width="10.42578125" hidden="1"/>
    <col min="5405" max="5633" width="11.42578125" hidden="1"/>
    <col min="5634" max="5634" width="15.7109375" hidden="1"/>
    <col min="5635" max="5635" width="7.5703125" hidden="1"/>
    <col min="5636" max="5636" width="6.5703125" hidden="1"/>
    <col min="5637" max="5638" width="17.42578125" hidden="1"/>
    <col min="5639" max="5639" width="8.140625" hidden="1"/>
    <col min="5640" max="5640" width="17.42578125" hidden="1"/>
    <col min="5641" max="5641" width="7.5703125" hidden="1"/>
    <col min="5642" max="5642" width="6" hidden="1"/>
    <col min="5643" max="5644" width="11.85546875" hidden="1"/>
    <col min="5645" max="5645" width="11.42578125" hidden="1"/>
    <col min="5646" max="5646" width="15.7109375" hidden="1"/>
    <col min="5647" max="5648" width="7.5703125" hidden="1"/>
    <col min="5649" max="5650" width="17.42578125" hidden="1"/>
    <col min="5651" max="5651" width="7.7109375" hidden="1"/>
    <col min="5652" max="5652" width="17.42578125" hidden="1"/>
    <col min="5653" max="5653" width="6" hidden="1"/>
    <col min="5654" max="5655" width="11.42578125" hidden="1"/>
    <col min="5656" max="5656" width="17.28515625" hidden="1"/>
    <col min="5657" max="5657" width="8.42578125" hidden="1"/>
    <col min="5658" max="5658" width="8.85546875" hidden="1"/>
    <col min="5659" max="5659" width="15" hidden="1"/>
    <col min="5660" max="5660" width="10.42578125" hidden="1"/>
    <col min="5661" max="5889" width="11.42578125" hidden="1"/>
    <col min="5890" max="5890" width="15.7109375" hidden="1"/>
    <col min="5891" max="5891" width="7.5703125" hidden="1"/>
    <col min="5892" max="5892" width="6.5703125" hidden="1"/>
    <col min="5893" max="5894" width="17.42578125" hidden="1"/>
    <col min="5895" max="5895" width="8.140625" hidden="1"/>
    <col min="5896" max="5896" width="17.42578125" hidden="1"/>
    <col min="5897" max="5897" width="7.5703125" hidden="1"/>
    <col min="5898" max="5898" width="6" hidden="1"/>
    <col min="5899" max="5900" width="11.85546875" hidden="1"/>
    <col min="5901" max="5901" width="11.42578125" hidden="1"/>
    <col min="5902" max="5902" width="15.7109375" hidden="1"/>
    <col min="5903" max="5904" width="7.5703125" hidden="1"/>
    <col min="5905" max="5906" width="17.42578125" hidden="1"/>
    <col min="5907" max="5907" width="7.7109375" hidden="1"/>
    <col min="5908" max="5908" width="17.42578125" hidden="1"/>
    <col min="5909" max="5909" width="6" hidden="1"/>
    <col min="5910" max="5911" width="11.42578125" hidden="1"/>
    <col min="5912" max="5912" width="17.28515625" hidden="1"/>
    <col min="5913" max="5913" width="8.42578125" hidden="1"/>
    <col min="5914" max="5914" width="8.85546875" hidden="1"/>
    <col min="5915" max="5915" width="15" hidden="1"/>
    <col min="5916" max="5916" width="10.42578125" hidden="1"/>
    <col min="5917" max="6145" width="11.42578125" hidden="1"/>
    <col min="6146" max="6146" width="15.7109375" hidden="1"/>
    <col min="6147" max="6147" width="7.5703125" hidden="1"/>
    <col min="6148" max="6148" width="6.5703125" hidden="1"/>
    <col min="6149" max="6150" width="17.42578125" hidden="1"/>
    <col min="6151" max="6151" width="8.140625" hidden="1"/>
    <col min="6152" max="6152" width="17.42578125" hidden="1"/>
    <col min="6153" max="6153" width="7.5703125" hidden="1"/>
    <col min="6154" max="6154" width="6" hidden="1"/>
    <col min="6155" max="6156" width="11.85546875" hidden="1"/>
    <col min="6157" max="6157" width="11.42578125" hidden="1"/>
    <col min="6158" max="6158" width="15.7109375" hidden="1"/>
    <col min="6159" max="6160" width="7.5703125" hidden="1"/>
    <col min="6161" max="6162" width="17.42578125" hidden="1"/>
    <col min="6163" max="6163" width="7.7109375" hidden="1"/>
    <col min="6164" max="6164" width="17.42578125" hidden="1"/>
    <col min="6165" max="6165" width="6" hidden="1"/>
    <col min="6166" max="6167" width="11.42578125" hidden="1"/>
    <col min="6168" max="6168" width="17.28515625" hidden="1"/>
    <col min="6169" max="6169" width="8.42578125" hidden="1"/>
    <col min="6170" max="6170" width="8.85546875" hidden="1"/>
    <col min="6171" max="6171" width="15" hidden="1"/>
    <col min="6172" max="6172" width="10.42578125" hidden="1"/>
    <col min="6173" max="6401" width="11.42578125" hidden="1"/>
    <col min="6402" max="6402" width="15.7109375" hidden="1"/>
    <col min="6403" max="6403" width="7.5703125" hidden="1"/>
    <col min="6404" max="6404" width="6.5703125" hidden="1"/>
    <col min="6405" max="6406" width="17.42578125" hidden="1"/>
    <col min="6407" max="6407" width="8.140625" hidden="1"/>
    <col min="6408" max="6408" width="17.42578125" hidden="1"/>
    <col min="6409" max="6409" width="7.5703125" hidden="1"/>
    <col min="6410" max="6410" width="6" hidden="1"/>
    <col min="6411" max="6412" width="11.85546875" hidden="1"/>
    <col min="6413" max="6413" width="11.42578125" hidden="1"/>
    <col min="6414" max="6414" width="15.7109375" hidden="1"/>
    <col min="6415" max="6416" width="7.5703125" hidden="1"/>
    <col min="6417" max="6418" width="17.42578125" hidden="1"/>
    <col min="6419" max="6419" width="7.7109375" hidden="1"/>
    <col min="6420" max="6420" width="17.42578125" hidden="1"/>
    <col min="6421" max="6421" width="6" hidden="1"/>
    <col min="6422" max="6423" width="11.42578125" hidden="1"/>
    <col min="6424" max="6424" width="17.28515625" hidden="1"/>
    <col min="6425" max="6425" width="8.42578125" hidden="1"/>
    <col min="6426" max="6426" width="8.85546875" hidden="1"/>
    <col min="6427" max="6427" width="15" hidden="1"/>
    <col min="6428" max="6428" width="10.42578125" hidden="1"/>
    <col min="6429" max="6657" width="11.42578125" hidden="1"/>
    <col min="6658" max="6658" width="15.7109375" hidden="1"/>
    <col min="6659" max="6659" width="7.5703125" hidden="1"/>
    <col min="6660" max="6660" width="6.5703125" hidden="1"/>
    <col min="6661" max="6662" width="17.42578125" hidden="1"/>
    <col min="6663" max="6663" width="8.140625" hidden="1"/>
    <col min="6664" max="6664" width="17.42578125" hidden="1"/>
    <col min="6665" max="6665" width="7.5703125" hidden="1"/>
    <col min="6666" max="6666" width="6" hidden="1"/>
    <col min="6667" max="6668" width="11.85546875" hidden="1"/>
    <col min="6669" max="6669" width="11.42578125" hidden="1"/>
    <col min="6670" max="6670" width="15.7109375" hidden="1"/>
    <col min="6671" max="6672" width="7.5703125" hidden="1"/>
    <col min="6673" max="6674" width="17.42578125" hidden="1"/>
    <col min="6675" max="6675" width="7.7109375" hidden="1"/>
    <col min="6676" max="6676" width="17.42578125" hidden="1"/>
    <col min="6677" max="6677" width="6" hidden="1"/>
    <col min="6678" max="6679" width="11.42578125" hidden="1"/>
    <col min="6680" max="6680" width="17.28515625" hidden="1"/>
    <col min="6681" max="6681" width="8.42578125" hidden="1"/>
    <col min="6682" max="6682" width="8.85546875" hidden="1"/>
    <col min="6683" max="6683" width="15" hidden="1"/>
    <col min="6684" max="6684" width="10.42578125" hidden="1"/>
    <col min="6685" max="6913" width="11.42578125" hidden="1"/>
    <col min="6914" max="6914" width="15.7109375" hidden="1"/>
    <col min="6915" max="6915" width="7.5703125" hidden="1"/>
    <col min="6916" max="6916" width="6.5703125" hidden="1"/>
    <col min="6917" max="6918" width="17.42578125" hidden="1"/>
    <col min="6919" max="6919" width="8.140625" hidden="1"/>
    <col min="6920" max="6920" width="17.42578125" hidden="1"/>
    <col min="6921" max="6921" width="7.5703125" hidden="1"/>
    <col min="6922" max="6922" width="6" hidden="1"/>
    <col min="6923" max="6924" width="11.85546875" hidden="1"/>
    <col min="6925" max="6925" width="11.42578125" hidden="1"/>
    <col min="6926" max="6926" width="15.7109375" hidden="1"/>
    <col min="6927" max="6928" width="7.5703125" hidden="1"/>
    <col min="6929" max="6930" width="17.42578125" hidden="1"/>
    <col min="6931" max="6931" width="7.7109375" hidden="1"/>
    <col min="6932" max="6932" width="17.42578125" hidden="1"/>
    <col min="6933" max="6933" width="6" hidden="1"/>
    <col min="6934" max="6935" width="11.42578125" hidden="1"/>
    <col min="6936" max="6936" width="17.28515625" hidden="1"/>
    <col min="6937" max="6937" width="8.42578125" hidden="1"/>
    <col min="6938" max="6938" width="8.85546875" hidden="1"/>
    <col min="6939" max="6939" width="15" hidden="1"/>
    <col min="6940" max="6940" width="10.42578125" hidden="1"/>
    <col min="6941" max="7169" width="11.42578125" hidden="1"/>
    <col min="7170" max="7170" width="15.7109375" hidden="1"/>
    <col min="7171" max="7171" width="7.5703125" hidden="1"/>
    <col min="7172" max="7172" width="6.5703125" hidden="1"/>
    <col min="7173" max="7174" width="17.42578125" hidden="1"/>
    <col min="7175" max="7175" width="8.140625" hidden="1"/>
    <col min="7176" max="7176" width="17.42578125" hidden="1"/>
    <col min="7177" max="7177" width="7.5703125" hidden="1"/>
    <col min="7178" max="7178" width="6" hidden="1"/>
    <col min="7179" max="7180" width="11.85546875" hidden="1"/>
    <col min="7181" max="7181" width="11.42578125" hidden="1"/>
    <col min="7182" max="7182" width="15.7109375" hidden="1"/>
    <col min="7183" max="7184" width="7.5703125" hidden="1"/>
    <col min="7185" max="7186" width="17.42578125" hidden="1"/>
    <col min="7187" max="7187" width="7.7109375" hidden="1"/>
    <col min="7188" max="7188" width="17.42578125" hidden="1"/>
    <col min="7189" max="7189" width="6" hidden="1"/>
    <col min="7190" max="7191" width="11.42578125" hidden="1"/>
    <col min="7192" max="7192" width="17.28515625" hidden="1"/>
    <col min="7193" max="7193" width="8.42578125" hidden="1"/>
    <col min="7194" max="7194" width="8.85546875" hidden="1"/>
    <col min="7195" max="7195" width="15" hidden="1"/>
    <col min="7196" max="7196" width="10.42578125" hidden="1"/>
    <col min="7197" max="7425" width="11.42578125" hidden="1"/>
    <col min="7426" max="7426" width="15.7109375" hidden="1"/>
    <col min="7427" max="7427" width="7.5703125" hidden="1"/>
    <col min="7428" max="7428" width="6.5703125" hidden="1"/>
    <col min="7429" max="7430" width="17.42578125" hidden="1"/>
    <col min="7431" max="7431" width="8.140625" hidden="1"/>
    <col min="7432" max="7432" width="17.42578125" hidden="1"/>
    <col min="7433" max="7433" width="7.5703125" hidden="1"/>
    <col min="7434" max="7434" width="6" hidden="1"/>
    <col min="7435" max="7436" width="11.85546875" hidden="1"/>
    <col min="7437" max="7437" width="11.42578125" hidden="1"/>
    <col min="7438" max="7438" width="15.7109375" hidden="1"/>
    <col min="7439" max="7440" width="7.5703125" hidden="1"/>
    <col min="7441" max="7442" width="17.42578125" hidden="1"/>
    <col min="7443" max="7443" width="7.7109375" hidden="1"/>
    <col min="7444" max="7444" width="17.42578125" hidden="1"/>
    <col min="7445" max="7445" width="6" hidden="1"/>
    <col min="7446" max="7447" width="11.42578125" hidden="1"/>
    <col min="7448" max="7448" width="17.28515625" hidden="1"/>
    <col min="7449" max="7449" width="8.42578125" hidden="1"/>
    <col min="7450" max="7450" width="8.85546875" hidden="1"/>
    <col min="7451" max="7451" width="15" hidden="1"/>
    <col min="7452" max="7452" width="10.42578125" hidden="1"/>
    <col min="7453" max="7681" width="11.42578125" hidden="1"/>
    <col min="7682" max="7682" width="15.7109375" hidden="1"/>
    <col min="7683" max="7683" width="7.5703125" hidden="1"/>
    <col min="7684" max="7684" width="6.5703125" hidden="1"/>
    <col min="7685" max="7686" width="17.42578125" hidden="1"/>
    <col min="7687" max="7687" width="8.140625" hidden="1"/>
    <col min="7688" max="7688" width="17.42578125" hidden="1"/>
    <col min="7689" max="7689" width="7.5703125" hidden="1"/>
    <col min="7690" max="7690" width="6" hidden="1"/>
    <col min="7691" max="7692" width="11.85546875" hidden="1"/>
    <col min="7693" max="7693" width="11.42578125" hidden="1"/>
    <col min="7694" max="7694" width="15.7109375" hidden="1"/>
    <col min="7695" max="7696" width="7.5703125" hidden="1"/>
    <col min="7697" max="7698" width="17.42578125" hidden="1"/>
    <col min="7699" max="7699" width="7.7109375" hidden="1"/>
    <col min="7700" max="7700" width="17.42578125" hidden="1"/>
    <col min="7701" max="7701" width="6" hidden="1"/>
    <col min="7702" max="7703" width="11.42578125" hidden="1"/>
    <col min="7704" max="7704" width="17.28515625" hidden="1"/>
    <col min="7705" max="7705" width="8.42578125" hidden="1"/>
    <col min="7706" max="7706" width="8.85546875" hidden="1"/>
    <col min="7707" max="7707" width="15" hidden="1"/>
    <col min="7708" max="7708" width="10.42578125" hidden="1"/>
    <col min="7709" max="7937" width="11.42578125" hidden="1"/>
    <col min="7938" max="7938" width="15.7109375" hidden="1"/>
    <col min="7939" max="7939" width="7.5703125" hidden="1"/>
    <col min="7940" max="7940" width="6.5703125" hidden="1"/>
    <col min="7941" max="7942" width="17.42578125" hidden="1"/>
    <col min="7943" max="7943" width="8.140625" hidden="1"/>
    <col min="7944" max="7944" width="17.42578125" hidden="1"/>
    <col min="7945" max="7945" width="7.5703125" hidden="1"/>
    <col min="7946" max="7946" width="6" hidden="1"/>
    <col min="7947" max="7948" width="11.85546875" hidden="1"/>
    <col min="7949" max="7949" width="11.42578125" hidden="1"/>
    <col min="7950" max="7950" width="15.7109375" hidden="1"/>
    <col min="7951" max="7952" width="7.5703125" hidden="1"/>
    <col min="7953" max="7954" width="17.42578125" hidden="1"/>
    <col min="7955" max="7955" width="7.7109375" hidden="1"/>
    <col min="7956" max="7956" width="17.42578125" hidden="1"/>
    <col min="7957" max="7957" width="6" hidden="1"/>
    <col min="7958" max="7959" width="11.42578125" hidden="1"/>
    <col min="7960" max="7960" width="17.28515625" hidden="1"/>
    <col min="7961" max="7961" width="8.42578125" hidden="1"/>
    <col min="7962" max="7962" width="8.85546875" hidden="1"/>
    <col min="7963" max="7963" width="15" hidden="1"/>
    <col min="7964" max="7964" width="10.42578125" hidden="1"/>
    <col min="7965" max="8193" width="11.42578125" hidden="1"/>
    <col min="8194" max="8194" width="15.7109375" hidden="1"/>
    <col min="8195" max="8195" width="7.5703125" hidden="1"/>
    <col min="8196" max="8196" width="6.5703125" hidden="1"/>
    <col min="8197" max="8198" width="17.42578125" hidden="1"/>
    <col min="8199" max="8199" width="8.140625" hidden="1"/>
    <col min="8200" max="8200" width="17.42578125" hidden="1"/>
    <col min="8201" max="8201" width="7.5703125" hidden="1"/>
    <col min="8202" max="8202" width="6" hidden="1"/>
    <col min="8203" max="8204" width="11.85546875" hidden="1"/>
    <col min="8205" max="8205" width="11.42578125" hidden="1"/>
    <col min="8206" max="8206" width="15.7109375" hidden="1"/>
    <col min="8207" max="8208" width="7.5703125" hidden="1"/>
    <col min="8209" max="8210" width="17.42578125" hidden="1"/>
    <col min="8211" max="8211" width="7.7109375" hidden="1"/>
    <col min="8212" max="8212" width="17.42578125" hidden="1"/>
    <col min="8213" max="8213" width="6" hidden="1"/>
    <col min="8214" max="8215" width="11.42578125" hidden="1"/>
    <col min="8216" max="8216" width="17.28515625" hidden="1"/>
    <col min="8217" max="8217" width="8.42578125" hidden="1"/>
    <col min="8218" max="8218" width="8.85546875" hidden="1"/>
    <col min="8219" max="8219" width="15" hidden="1"/>
    <col min="8220" max="8220" width="10.42578125" hidden="1"/>
    <col min="8221" max="8449" width="11.42578125" hidden="1"/>
    <col min="8450" max="8450" width="15.7109375" hidden="1"/>
    <col min="8451" max="8451" width="7.5703125" hidden="1"/>
    <col min="8452" max="8452" width="6.5703125" hidden="1"/>
    <col min="8453" max="8454" width="17.42578125" hidden="1"/>
    <col min="8455" max="8455" width="8.140625" hidden="1"/>
    <col min="8456" max="8456" width="17.42578125" hidden="1"/>
    <col min="8457" max="8457" width="7.5703125" hidden="1"/>
    <col min="8458" max="8458" width="6" hidden="1"/>
    <col min="8459" max="8460" width="11.85546875" hidden="1"/>
    <col min="8461" max="8461" width="11.42578125" hidden="1"/>
    <col min="8462" max="8462" width="15.7109375" hidden="1"/>
    <col min="8463" max="8464" width="7.5703125" hidden="1"/>
    <col min="8465" max="8466" width="17.42578125" hidden="1"/>
    <col min="8467" max="8467" width="7.7109375" hidden="1"/>
    <col min="8468" max="8468" width="17.42578125" hidden="1"/>
    <col min="8469" max="8469" width="6" hidden="1"/>
    <col min="8470" max="8471" width="11.42578125" hidden="1"/>
    <col min="8472" max="8472" width="17.28515625" hidden="1"/>
    <col min="8473" max="8473" width="8.42578125" hidden="1"/>
    <col min="8474" max="8474" width="8.85546875" hidden="1"/>
    <col min="8475" max="8475" width="15" hidden="1"/>
    <col min="8476" max="8476" width="10.42578125" hidden="1"/>
    <col min="8477" max="8705" width="11.42578125" hidden="1"/>
    <col min="8706" max="8706" width="15.7109375" hidden="1"/>
    <col min="8707" max="8707" width="7.5703125" hidden="1"/>
    <col min="8708" max="8708" width="6.5703125" hidden="1"/>
    <col min="8709" max="8710" width="17.42578125" hidden="1"/>
    <col min="8711" max="8711" width="8.140625" hidden="1"/>
    <col min="8712" max="8712" width="17.42578125" hidden="1"/>
    <col min="8713" max="8713" width="7.5703125" hidden="1"/>
    <col min="8714" max="8714" width="6" hidden="1"/>
    <col min="8715" max="8716" width="11.85546875" hidden="1"/>
    <col min="8717" max="8717" width="11.42578125" hidden="1"/>
    <col min="8718" max="8718" width="15.7109375" hidden="1"/>
    <col min="8719" max="8720" width="7.5703125" hidden="1"/>
    <col min="8721" max="8722" width="17.42578125" hidden="1"/>
    <col min="8723" max="8723" width="7.7109375" hidden="1"/>
    <col min="8724" max="8724" width="17.42578125" hidden="1"/>
    <col min="8725" max="8725" width="6" hidden="1"/>
    <col min="8726" max="8727" width="11.42578125" hidden="1"/>
    <col min="8728" max="8728" width="17.28515625" hidden="1"/>
    <col min="8729" max="8729" width="8.42578125" hidden="1"/>
    <col min="8730" max="8730" width="8.85546875" hidden="1"/>
    <col min="8731" max="8731" width="15" hidden="1"/>
    <col min="8732" max="8732" width="10.42578125" hidden="1"/>
    <col min="8733" max="8961" width="11.42578125" hidden="1"/>
    <col min="8962" max="8962" width="15.7109375" hidden="1"/>
    <col min="8963" max="8963" width="7.5703125" hidden="1"/>
    <col min="8964" max="8964" width="6.5703125" hidden="1"/>
    <col min="8965" max="8966" width="17.42578125" hidden="1"/>
    <col min="8967" max="8967" width="8.140625" hidden="1"/>
    <col min="8968" max="8968" width="17.42578125" hidden="1"/>
    <col min="8969" max="8969" width="7.5703125" hidden="1"/>
    <col min="8970" max="8970" width="6" hidden="1"/>
    <col min="8971" max="8972" width="11.85546875" hidden="1"/>
    <col min="8973" max="8973" width="11.42578125" hidden="1"/>
    <col min="8974" max="8974" width="15.7109375" hidden="1"/>
    <col min="8975" max="8976" width="7.5703125" hidden="1"/>
    <col min="8977" max="8978" width="17.42578125" hidden="1"/>
    <col min="8979" max="8979" width="7.7109375" hidden="1"/>
    <col min="8980" max="8980" width="17.42578125" hidden="1"/>
    <col min="8981" max="8981" width="6" hidden="1"/>
    <col min="8982" max="8983" width="11.42578125" hidden="1"/>
    <col min="8984" max="8984" width="17.28515625" hidden="1"/>
    <col min="8985" max="8985" width="8.42578125" hidden="1"/>
    <col min="8986" max="8986" width="8.85546875" hidden="1"/>
    <col min="8987" max="8987" width="15" hidden="1"/>
    <col min="8988" max="8988" width="10.42578125" hidden="1"/>
    <col min="8989" max="9217" width="11.42578125" hidden="1"/>
    <col min="9218" max="9218" width="15.7109375" hidden="1"/>
    <col min="9219" max="9219" width="7.5703125" hidden="1"/>
    <col min="9220" max="9220" width="6.5703125" hidden="1"/>
    <col min="9221" max="9222" width="17.42578125" hidden="1"/>
    <col min="9223" max="9223" width="8.140625" hidden="1"/>
    <col min="9224" max="9224" width="17.42578125" hidden="1"/>
    <col min="9225" max="9225" width="7.5703125" hidden="1"/>
    <col min="9226" max="9226" width="6" hidden="1"/>
    <col min="9227" max="9228" width="11.85546875" hidden="1"/>
    <col min="9229" max="9229" width="11.42578125" hidden="1"/>
    <col min="9230" max="9230" width="15.7109375" hidden="1"/>
    <col min="9231" max="9232" width="7.5703125" hidden="1"/>
    <col min="9233" max="9234" width="17.42578125" hidden="1"/>
    <col min="9235" max="9235" width="7.7109375" hidden="1"/>
    <col min="9236" max="9236" width="17.42578125" hidden="1"/>
    <col min="9237" max="9237" width="6" hidden="1"/>
    <col min="9238" max="9239" width="11.42578125" hidden="1"/>
    <col min="9240" max="9240" width="17.28515625" hidden="1"/>
    <col min="9241" max="9241" width="8.42578125" hidden="1"/>
    <col min="9242" max="9242" width="8.85546875" hidden="1"/>
    <col min="9243" max="9243" width="15" hidden="1"/>
    <col min="9244" max="9244" width="10.42578125" hidden="1"/>
    <col min="9245" max="9473" width="11.42578125" hidden="1"/>
    <col min="9474" max="9474" width="15.7109375" hidden="1"/>
    <col min="9475" max="9475" width="7.5703125" hidden="1"/>
    <col min="9476" max="9476" width="6.5703125" hidden="1"/>
    <col min="9477" max="9478" width="17.42578125" hidden="1"/>
    <col min="9479" max="9479" width="8.140625" hidden="1"/>
    <col min="9480" max="9480" width="17.42578125" hidden="1"/>
    <col min="9481" max="9481" width="7.5703125" hidden="1"/>
    <col min="9482" max="9482" width="6" hidden="1"/>
    <col min="9483" max="9484" width="11.85546875" hidden="1"/>
    <col min="9485" max="9485" width="11.42578125" hidden="1"/>
    <col min="9486" max="9486" width="15.7109375" hidden="1"/>
    <col min="9487" max="9488" width="7.5703125" hidden="1"/>
    <col min="9489" max="9490" width="17.42578125" hidden="1"/>
    <col min="9491" max="9491" width="7.7109375" hidden="1"/>
    <col min="9492" max="9492" width="17.42578125" hidden="1"/>
    <col min="9493" max="9493" width="6" hidden="1"/>
    <col min="9494" max="9495" width="11.42578125" hidden="1"/>
    <col min="9496" max="9496" width="17.28515625" hidden="1"/>
    <col min="9497" max="9497" width="8.42578125" hidden="1"/>
    <col min="9498" max="9498" width="8.85546875" hidden="1"/>
    <col min="9499" max="9499" width="15" hidden="1"/>
    <col min="9500" max="9500" width="10.42578125" hidden="1"/>
    <col min="9501" max="9729" width="11.42578125" hidden="1"/>
    <col min="9730" max="9730" width="15.7109375" hidden="1"/>
    <col min="9731" max="9731" width="7.5703125" hidden="1"/>
    <col min="9732" max="9732" width="6.5703125" hidden="1"/>
    <col min="9733" max="9734" width="17.42578125" hidden="1"/>
    <col min="9735" max="9735" width="8.140625" hidden="1"/>
    <col min="9736" max="9736" width="17.42578125" hidden="1"/>
    <col min="9737" max="9737" width="7.5703125" hidden="1"/>
    <col min="9738" max="9738" width="6" hidden="1"/>
    <col min="9739" max="9740" width="11.85546875" hidden="1"/>
    <col min="9741" max="9741" width="11.42578125" hidden="1"/>
    <col min="9742" max="9742" width="15.7109375" hidden="1"/>
    <col min="9743" max="9744" width="7.5703125" hidden="1"/>
    <col min="9745" max="9746" width="17.42578125" hidden="1"/>
    <col min="9747" max="9747" width="7.7109375" hidden="1"/>
    <col min="9748" max="9748" width="17.42578125" hidden="1"/>
    <col min="9749" max="9749" width="6" hidden="1"/>
    <col min="9750" max="9751" width="11.42578125" hidden="1"/>
    <col min="9752" max="9752" width="17.28515625" hidden="1"/>
    <col min="9753" max="9753" width="8.42578125" hidden="1"/>
    <col min="9754" max="9754" width="8.85546875" hidden="1"/>
    <col min="9755" max="9755" width="15" hidden="1"/>
    <col min="9756" max="9756" width="10.42578125" hidden="1"/>
    <col min="9757" max="9985" width="11.42578125" hidden="1"/>
    <col min="9986" max="9986" width="15.7109375" hidden="1"/>
    <col min="9987" max="9987" width="7.5703125" hidden="1"/>
    <col min="9988" max="9988" width="6.5703125" hidden="1"/>
    <col min="9989" max="9990" width="17.42578125" hidden="1"/>
    <col min="9991" max="9991" width="8.140625" hidden="1"/>
    <col min="9992" max="9992" width="17.42578125" hidden="1"/>
    <col min="9993" max="9993" width="7.5703125" hidden="1"/>
    <col min="9994" max="9994" width="6" hidden="1"/>
    <col min="9995" max="9996" width="11.85546875" hidden="1"/>
    <col min="9997" max="9997" width="11.42578125" hidden="1"/>
    <col min="9998" max="9998" width="15.7109375" hidden="1"/>
    <col min="9999" max="10000" width="7.5703125" hidden="1"/>
    <col min="10001" max="10002" width="17.42578125" hidden="1"/>
    <col min="10003" max="10003" width="7.7109375" hidden="1"/>
    <col min="10004" max="10004" width="17.42578125" hidden="1"/>
    <col min="10005" max="10005" width="6" hidden="1"/>
    <col min="10006" max="10007" width="11.42578125" hidden="1"/>
    <col min="10008" max="10008" width="17.28515625" hidden="1"/>
    <col min="10009" max="10009" width="8.42578125" hidden="1"/>
    <col min="10010" max="10010" width="8.85546875" hidden="1"/>
    <col min="10011" max="10011" width="15" hidden="1"/>
    <col min="10012" max="10012" width="10.42578125" hidden="1"/>
    <col min="10013" max="10241" width="11.42578125" hidden="1"/>
    <col min="10242" max="10242" width="15.7109375" hidden="1"/>
    <col min="10243" max="10243" width="7.5703125" hidden="1"/>
    <col min="10244" max="10244" width="6.5703125" hidden="1"/>
    <col min="10245" max="10246" width="17.42578125" hidden="1"/>
    <col min="10247" max="10247" width="8.140625" hidden="1"/>
    <col min="10248" max="10248" width="17.42578125" hidden="1"/>
    <col min="10249" max="10249" width="7.5703125" hidden="1"/>
    <col min="10250" max="10250" width="6" hidden="1"/>
    <col min="10251" max="10252" width="11.85546875" hidden="1"/>
    <col min="10253" max="10253" width="11.42578125" hidden="1"/>
    <col min="10254" max="10254" width="15.7109375" hidden="1"/>
    <col min="10255" max="10256" width="7.5703125" hidden="1"/>
    <col min="10257" max="10258" width="17.42578125" hidden="1"/>
    <col min="10259" max="10259" width="7.7109375" hidden="1"/>
    <col min="10260" max="10260" width="17.42578125" hidden="1"/>
    <col min="10261" max="10261" width="6" hidden="1"/>
    <col min="10262" max="10263" width="11.42578125" hidden="1"/>
    <col min="10264" max="10264" width="17.28515625" hidden="1"/>
    <col min="10265" max="10265" width="8.42578125" hidden="1"/>
    <col min="10266" max="10266" width="8.85546875" hidden="1"/>
    <col min="10267" max="10267" width="15" hidden="1"/>
    <col min="10268" max="10268" width="10.42578125" hidden="1"/>
    <col min="10269" max="10497" width="11.42578125" hidden="1"/>
    <col min="10498" max="10498" width="15.7109375" hidden="1"/>
    <col min="10499" max="10499" width="7.5703125" hidden="1"/>
    <col min="10500" max="10500" width="6.5703125" hidden="1"/>
    <col min="10501" max="10502" width="17.42578125" hidden="1"/>
    <col min="10503" max="10503" width="8.140625" hidden="1"/>
    <col min="10504" max="10504" width="17.42578125" hidden="1"/>
    <col min="10505" max="10505" width="7.5703125" hidden="1"/>
    <col min="10506" max="10506" width="6" hidden="1"/>
    <col min="10507" max="10508" width="11.85546875" hidden="1"/>
    <col min="10509" max="10509" width="11.42578125" hidden="1"/>
    <col min="10510" max="10510" width="15.7109375" hidden="1"/>
    <col min="10511" max="10512" width="7.5703125" hidden="1"/>
    <col min="10513" max="10514" width="17.42578125" hidden="1"/>
    <col min="10515" max="10515" width="7.7109375" hidden="1"/>
    <col min="10516" max="10516" width="17.42578125" hidden="1"/>
    <col min="10517" max="10517" width="6" hidden="1"/>
    <col min="10518" max="10519" width="11.42578125" hidden="1"/>
    <col min="10520" max="10520" width="17.28515625" hidden="1"/>
    <col min="10521" max="10521" width="8.42578125" hidden="1"/>
    <col min="10522" max="10522" width="8.85546875" hidden="1"/>
    <col min="10523" max="10523" width="15" hidden="1"/>
    <col min="10524" max="10524" width="10.42578125" hidden="1"/>
    <col min="10525" max="10753" width="11.42578125" hidden="1"/>
    <col min="10754" max="10754" width="15.7109375" hidden="1"/>
    <col min="10755" max="10755" width="7.5703125" hidden="1"/>
    <col min="10756" max="10756" width="6.5703125" hidden="1"/>
    <col min="10757" max="10758" width="17.42578125" hidden="1"/>
    <col min="10759" max="10759" width="8.140625" hidden="1"/>
    <col min="10760" max="10760" width="17.42578125" hidden="1"/>
    <col min="10761" max="10761" width="7.5703125" hidden="1"/>
    <col min="10762" max="10762" width="6" hidden="1"/>
    <col min="10763" max="10764" width="11.85546875" hidden="1"/>
    <col min="10765" max="10765" width="11.42578125" hidden="1"/>
    <col min="10766" max="10766" width="15.7109375" hidden="1"/>
    <col min="10767" max="10768" width="7.5703125" hidden="1"/>
    <col min="10769" max="10770" width="17.42578125" hidden="1"/>
    <col min="10771" max="10771" width="7.7109375" hidden="1"/>
    <col min="10772" max="10772" width="17.42578125" hidden="1"/>
    <col min="10773" max="10773" width="6" hidden="1"/>
    <col min="10774" max="10775" width="11.42578125" hidden="1"/>
    <col min="10776" max="10776" width="17.28515625" hidden="1"/>
    <col min="10777" max="10777" width="8.42578125" hidden="1"/>
    <col min="10778" max="10778" width="8.85546875" hidden="1"/>
    <col min="10779" max="10779" width="15" hidden="1"/>
    <col min="10780" max="10780" width="10.42578125" hidden="1"/>
    <col min="10781" max="11009" width="11.42578125" hidden="1"/>
    <col min="11010" max="11010" width="15.7109375" hidden="1"/>
    <col min="11011" max="11011" width="7.5703125" hidden="1"/>
    <col min="11012" max="11012" width="6.5703125" hidden="1"/>
    <col min="11013" max="11014" width="17.42578125" hidden="1"/>
    <col min="11015" max="11015" width="8.140625" hidden="1"/>
    <col min="11016" max="11016" width="17.42578125" hidden="1"/>
    <col min="11017" max="11017" width="7.5703125" hidden="1"/>
    <col min="11018" max="11018" width="6" hidden="1"/>
    <col min="11019" max="11020" width="11.85546875" hidden="1"/>
    <col min="11021" max="11021" width="11.42578125" hidden="1"/>
    <col min="11022" max="11022" width="15.7109375" hidden="1"/>
    <col min="11023" max="11024" width="7.5703125" hidden="1"/>
    <col min="11025" max="11026" width="17.42578125" hidden="1"/>
    <col min="11027" max="11027" width="7.7109375" hidden="1"/>
    <col min="11028" max="11028" width="17.42578125" hidden="1"/>
    <col min="11029" max="11029" width="6" hidden="1"/>
    <col min="11030" max="11031" width="11.42578125" hidden="1"/>
    <col min="11032" max="11032" width="17.28515625" hidden="1"/>
    <col min="11033" max="11033" width="8.42578125" hidden="1"/>
    <col min="11034" max="11034" width="8.85546875" hidden="1"/>
    <col min="11035" max="11035" width="15" hidden="1"/>
    <col min="11036" max="11036" width="10.42578125" hidden="1"/>
    <col min="11037" max="11265" width="11.42578125" hidden="1"/>
    <col min="11266" max="11266" width="15.7109375" hidden="1"/>
    <col min="11267" max="11267" width="7.5703125" hidden="1"/>
    <col min="11268" max="11268" width="6.5703125" hidden="1"/>
    <col min="11269" max="11270" width="17.42578125" hidden="1"/>
    <col min="11271" max="11271" width="8.140625" hidden="1"/>
    <col min="11272" max="11272" width="17.42578125" hidden="1"/>
    <col min="11273" max="11273" width="7.5703125" hidden="1"/>
    <col min="11274" max="11274" width="6" hidden="1"/>
    <col min="11275" max="11276" width="11.85546875" hidden="1"/>
    <col min="11277" max="11277" width="11.42578125" hidden="1"/>
    <col min="11278" max="11278" width="15.7109375" hidden="1"/>
    <col min="11279" max="11280" width="7.5703125" hidden="1"/>
    <col min="11281" max="11282" width="17.42578125" hidden="1"/>
    <col min="11283" max="11283" width="7.7109375" hidden="1"/>
    <col min="11284" max="11284" width="17.42578125" hidden="1"/>
    <col min="11285" max="11285" width="6" hidden="1"/>
    <col min="11286" max="11287" width="11.42578125" hidden="1"/>
    <col min="11288" max="11288" width="17.28515625" hidden="1"/>
    <col min="11289" max="11289" width="8.42578125" hidden="1"/>
    <col min="11290" max="11290" width="8.85546875" hidden="1"/>
    <col min="11291" max="11291" width="15" hidden="1"/>
    <col min="11292" max="11292" width="10.42578125" hidden="1"/>
    <col min="11293" max="11521" width="11.42578125" hidden="1"/>
    <col min="11522" max="11522" width="15.7109375" hidden="1"/>
    <col min="11523" max="11523" width="7.5703125" hidden="1"/>
    <col min="11524" max="11524" width="6.5703125" hidden="1"/>
    <col min="11525" max="11526" width="17.42578125" hidden="1"/>
    <col min="11527" max="11527" width="8.140625" hidden="1"/>
    <col min="11528" max="11528" width="17.42578125" hidden="1"/>
    <col min="11529" max="11529" width="7.5703125" hidden="1"/>
    <col min="11530" max="11530" width="6" hidden="1"/>
    <col min="11531" max="11532" width="11.85546875" hidden="1"/>
    <col min="11533" max="11533" width="11.42578125" hidden="1"/>
    <col min="11534" max="11534" width="15.7109375" hidden="1"/>
    <col min="11535" max="11536" width="7.5703125" hidden="1"/>
    <col min="11537" max="11538" width="17.42578125" hidden="1"/>
    <col min="11539" max="11539" width="7.7109375" hidden="1"/>
    <col min="11540" max="11540" width="17.42578125" hidden="1"/>
    <col min="11541" max="11541" width="6" hidden="1"/>
    <col min="11542" max="11543" width="11.42578125" hidden="1"/>
    <col min="11544" max="11544" width="17.28515625" hidden="1"/>
    <col min="11545" max="11545" width="8.42578125" hidden="1"/>
    <col min="11546" max="11546" width="8.85546875" hidden="1"/>
    <col min="11547" max="11547" width="15" hidden="1"/>
    <col min="11548" max="11548" width="10.42578125" hidden="1"/>
    <col min="11549" max="11777" width="11.42578125" hidden="1"/>
    <col min="11778" max="11778" width="15.7109375" hidden="1"/>
    <col min="11779" max="11779" width="7.5703125" hidden="1"/>
    <col min="11780" max="11780" width="6.5703125" hidden="1"/>
    <col min="11781" max="11782" width="17.42578125" hidden="1"/>
    <col min="11783" max="11783" width="8.140625" hidden="1"/>
    <col min="11784" max="11784" width="17.42578125" hidden="1"/>
    <col min="11785" max="11785" width="7.5703125" hidden="1"/>
    <col min="11786" max="11786" width="6" hidden="1"/>
    <col min="11787" max="11788" width="11.85546875" hidden="1"/>
    <col min="11789" max="11789" width="11.42578125" hidden="1"/>
    <col min="11790" max="11790" width="15.7109375" hidden="1"/>
    <col min="11791" max="11792" width="7.5703125" hidden="1"/>
    <col min="11793" max="11794" width="17.42578125" hidden="1"/>
    <col min="11795" max="11795" width="7.7109375" hidden="1"/>
    <col min="11796" max="11796" width="17.42578125" hidden="1"/>
    <col min="11797" max="11797" width="6" hidden="1"/>
    <col min="11798" max="11799" width="11.42578125" hidden="1"/>
    <col min="11800" max="11800" width="17.28515625" hidden="1"/>
    <col min="11801" max="11801" width="8.42578125" hidden="1"/>
    <col min="11802" max="11802" width="8.85546875" hidden="1"/>
    <col min="11803" max="11803" width="15" hidden="1"/>
    <col min="11804" max="11804" width="10.42578125" hidden="1"/>
    <col min="11805" max="12033" width="11.42578125" hidden="1"/>
    <col min="12034" max="12034" width="15.7109375" hidden="1"/>
    <col min="12035" max="12035" width="7.5703125" hidden="1"/>
    <col min="12036" max="12036" width="6.5703125" hidden="1"/>
    <col min="12037" max="12038" width="17.42578125" hidden="1"/>
    <col min="12039" max="12039" width="8.140625" hidden="1"/>
    <col min="12040" max="12040" width="17.42578125" hidden="1"/>
    <col min="12041" max="12041" width="7.5703125" hidden="1"/>
    <col min="12042" max="12042" width="6" hidden="1"/>
    <col min="12043" max="12044" width="11.85546875" hidden="1"/>
    <col min="12045" max="12045" width="11.42578125" hidden="1"/>
    <col min="12046" max="12046" width="15.7109375" hidden="1"/>
    <col min="12047" max="12048" width="7.5703125" hidden="1"/>
    <col min="12049" max="12050" width="17.42578125" hidden="1"/>
    <col min="12051" max="12051" width="7.7109375" hidden="1"/>
    <col min="12052" max="12052" width="17.42578125" hidden="1"/>
    <col min="12053" max="12053" width="6" hidden="1"/>
    <col min="12054" max="12055" width="11.42578125" hidden="1"/>
    <col min="12056" max="12056" width="17.28515625" hidden="1"/>
    <col min="12057" max="12057" width="8.42578125" hidden="1"/>
    <col min="12058" max="12058" width="8.85546875" hidden="1"/>
    <col min="12059" max="12059" width="15" hidden="1"/>
    <col min="12060" max="12060" width="10.42578125" hidden="1"/>
    <col min="12061" max="12289" width="11.42578125" hidden="1"/>
    <col min="12290" max="12290" width="15.7109375" hidden="1"/>
    <col min="12291" max="12291" width="7.5703125" hidden="1"/>
    <col min="12292" max="12292" width="6.5703125" hidden="1"/>
    <col min="12293" max="12294" width="17.42578125" hidden="1"/>
    <col min="12295" max="12295" width="8.140625" hidden="1"/>
    <col min="12296" max="12296" width="17.42578125" hidden="1"/>
    <col min="12297" max="12297" width="7.5703125" hidden="1"/>
    <col min="12298" max="12298" width="6" hidden="1"/>
    <col min="12299" max="12300" width="11.85546875" hidden="1"/>
    <col min="12301" max="12301" width="11.42578125" hidden="1"/>
    <col min="12302" max="12302" width="15.7109375" hidden="1"/>
    <col min="12303" max="12304" width="7.5703125" hidden="1"/>
    <col min="12305" max="12306" width="17.42578125" hidden="1"/>
    <col min="12307" max="12307" width="7.7109375" hidden="1"/>
    <col min="12308" max="12308" width="17.42578125" hidden="1"/>
    <col min="12309" max="12309" width="6" hidden="1"/>
    <col min="12310" max="12311" width="11.42578125" hidden="1"/>
    <col min="12312" max="12312" width="17.28515625" hidden="1"/>
    <col min="12313" max="12313" width="8.42578125" hidden="1"/>
    <col min="12314" max="12314" width="8.85546875" hidden="1"/>
    <col min="12315" max="12315" width="15" hidden="1"/>
    <col min="12316" max="12316" width="10.42578125" hidden="1"/>
    <col min="12317" max="12545" width="11.42578125" hidden="1"/>
    <col min="12546" max="12546" width="15.7109375" hidden="1"/>
    <col min="12547" max="12547" width="7.5703125" hidden="1"/>
    <col min="12548" max="12548" width="6.5703125" hidden="1"/>
    <col min="12549" max="12550" width="17.42578125" hidden="1"/>
    <col min="12551" max="12551" width="8.140625" hidden="1"/>
    <col min="12552" max="12552" width="17.42578125" hidden="1"/>
    <col min="12553" max="12553" width="7.5703125" hidden="1"/>
    <col min="12554" max="12554" width="6" hidden="1"/>
    <col min="12555" max="12556" width="11.85546875" hidden="1"/>
    <col min="12557" max="12557" width="11.42578125" hidden="1"/>
    <col min="12558" max="12558" width="15.7109375" hidden="1"/>
    <col min="12559" max="12560" width="7.5703125" hidden="1"/>
    <col min="12561" max="12562" width="17.42578125" hidden="1"/>
    <col min="12563" max="12563" width="7.7109375" hidden="1"/>
    <col min="12564" max="12564" width="17.42578125" hidden="1"/>
    <col min="12565" max="12565" width="6" hidden="1"/>
    <col min="12566" max="12567" width="11.42578125" hidden="1"/>
    <col min="12568" max="12568" width="17.28515625" hidden="1"/>
    <col min="12569" max="12569" width="8.42578125" hidden="1"/>
    <col min="12570" max="12570" width="8.85546875" hidden="1"/>
    <col min="12571" max="12571" width="15" hidden="1"/>
    <col min="12572" max="12572" width="10.42578125" hidden="1"/>
    <col min="12573" max="12801" width="11.42578125" hidden="1"/>
    <col min="12802" max="12802" width="15.7109375" hidden="1"/>
    <col min="12803" max="12803" width="7.5703125" hidden="1"/>
    <col min="12804" max="12804" width="6.5703125" hidden="1"/>
    <col min="12805" max="12806" width="17.42578125" hidden="1"/>
    <col min="12807" max="12807" width="8.140625" hidden="1"/>
    <col min="12808" max="12808" width="17.42578125" hidden="1"/>
    <col min="12809" max="12809" width="7.5703125" hidden="1"/>
    <col min="12810" max="12810" width="6" hidden="1"/>
    <col min="12811" max="12812" width="11.85546875" hidden="1"/>
    <col min="12813" max="12813" width="11.42578125" hidden="1"/>
    <col min="12814" max="12814" width="15.7109375" hidden="1"/>
    <col min="12815" max="12816" width="7.5703125" hidden="1"/>
    <col min="12817" max="12818" width="17.42578125" hidden="1"/>
    <col min="12819" max="12819" width="7.7109375" hidden="1"/>
    <col min="12820" max="12820" width="17.42578125" hidden="1"/>
    <col min="12821" max="12821" width="6" hidden="1"/>
    <col min="12822" max="12823" width="11.42578125" hidden="1"/>
    <col min="12824" max="12824" width="17.28515625" hidden="1"/>
    <col min="12825" max="12825" width="8.42578125" hidden="1"/>
    <col min="12826" max="12826" width="8.85546875" hidden="1"/>
    <col min="12827" max="12827" width="15" hidden="1"/>
    <col min="12828" max="12828" width="10.42578125" hidden="1"/>
    <col min="12829" max="13057" width="11.42578125" hidden="1"/>
    <col min="13058" max="13058" width="15.7109375" hidden="1"/>
    <col min="13059" max="13059" width="7.5703125" hidden="1"/>
    <col min="13060" max="13060" width="6.5703125" hidden="1"/>
    <col min="13061" max="13062" width="17.42578125" hidden="1"/>
    <col min="13063" max="13063" width="8.140625" hidden="1"/>
    <col min="13064" max="13064" width="17.42578125" hidden="1"/>
    <col min="13065" max="13065" width="7.5703125" hidden="1"/>
    <col min="13066" max="13066" width="6" hidden="1"/>
    <col min="13067" max="13068" width="11.85546875" hidden="1"/>
    <col min="13069" max="13069" width="11.42578125" hidden="1"/>
    <col min="13070" max="13070" width="15.7109375" hidden="1"/>
    <col min="13071" max="13072" width="7.5703125" hidden="1"/>
    <col min="13073" max="13074" width="17.42578125" hidden="1"/>
    <col min="13075" max="13075" width="7.7109375" hidden="1"/>
    <col min="13076" max="13076" width="17.42578125" hidden="1"/>
    <col min="13077" max="13077" width="6" hidden="1"/>
    <col min="13078" max="13079" width="11.42578125" hidden="1"/>
    <col min="13080" max="13080" width="17.28515625" hidden="1"/>
    <col min="13081" max="13081" width="8.42578125" hidden="1"/>
    <col min="13082" max="13082" width="8.85546875" hidden="1"/>
    <col min="13083" max="13083" width="15" hidden="1"/>
    <col min="13084" max="13084" width="10.42578125" hidden="1"/>
    <col min="13085" max="13313" width="11.42578125" hidden="1"/>
    <col min="13314" max="13314" width="15.7109375" hidden="1"/>
    <col min="13315" max="13315" width="7.5703125" hidden="1"/>
    <col min="13316" max="13316" width="6.5703125" hidden="1"/>
    <col min="13317" max="13318" width="17.42578125" hidden="1"/>
    <col min="13319" max="13319" width="8.140625" hidden="1"/>
    <col min="13320" max="13320" width="17.42578125" hidden="1"/>
    <col min="13321" max="13321" width="7.5703125" hidden="1"/>
    <col min="13322" max="13322" width="6" hidden="1"/>
    <col min="13323" max="13324" width="11.85546875" hidden="1"/>
    <col min="13325" max="13325" width="11.42578125" hidden="1"/>
    <col min="13326" max="13326" width="15.7109375" hidden="1"/>
    <col min="13327" max="13328" width="7.5703125" hidden="1"/>
    <col min="13329" max="13330" width="17.42578125" hidden="1"/>
    <col min="13331" max="13331" width="7.7109375" hidden="1"/>
    <col min="13332" max="13332" width="17.42578125" hidden="1"/>
    <col min="13333" max="13333" width="6" hidden="1"/>
    <col min="13334" max="13335" width="11.42578125" hidden="1"/>
    <col min="13336" max="13336" width="17.28515625" hidden="1"/>
    <col min="13337" max="13337" width="8.42578125" hidden="1"/>
    <col min="13338" max="13338" width="8.85546875" hidden="1"/>
    <col min="13339" max="13339" width="15" hidden="1"/>
    <col min="13340" max="13340" width="10.42578125" hidden="1"/>
    <col min="13341" max="13569" width="11.42578125" hidden="1"/>
    <col min="13570" max="13570" width="15.7109375" hidden="1"/>
    <col min="13571" max="13571" width="7.5703125" hidden="1"/>
    <col min="13572" max="13572" width="6.5703125" hidden="1"/>
    <col min="13573" max="13574" width="17.42578125" hidden="1"/>
    <col min="13575" max="13575" width="8.140625" hidden="1"/>
    <col min="13576" max="13576" width="17.42578125" hidden="1"/>
    <col min="13577" max="13577" width="7.5703125" hidden="1"/>
    <col min="13578" max="13578" width="6" hidden="1"/>
    <col min="13579" max="13580" width="11.85546875" hidden="1"/>
    <col min="13581" max="13581" width="11.42578125" hidden="1"/>
    <col min="13582" max="13582" width="15.7109375" hidden="1"/>
    <col min="13583" max="13584" width="7.5703125" hidden="1"/>
    <col min="13585" max="13586" width="17.42578125" hidden="1"/>
    <col min="13587" max="13587" width="7.7109375" hidden="1"/>
    <col min="13588" max="13588" width="17.42578125" hidden="1"/>
    <col min="13589" max="13589" width="6" hidden="1"/>
    <col min="13590" max="13591" width="11.42578125" hidden="1"/>
    <col min="13592" max="13592" width="17.28515625" hidden="1"/>
    <col min="13593" max="13593" width="8.42578125" hidden="1"/>
    <col min="13594" max="13594" width="8.85546875" hidden="1"/>
    <col min="13595" max="13595" width="15" hidden="1"/>
    <col min="13596" max="13596" width="10.42578125" hidden="1"/>
    <col min="13597" max="13825" width="11.42578125" hidden="1"/>
    <col min="13826" max="13826" width="15.7109375" hidden="1"/>
    <col min="13827" max="13827" width="7.5703125" hidden="1"/>
    <col min="13828" max="13828" width="6.5703125" hidden="1"/>
    <col min="13829" max="13830" width="17.42578125" hidden="1"/>
    <col min="13831" max="13831" width="8.140625" hidden="1"/>
    <col min="13832" max="13832" width="17.42578125" hidden="1"/>
    <col min="13833" max="13833" width="7.5703125" hidden="1"/>
    <col min="13834" max="13834" width="6" hidden="1"/>
    <col min="13835" max="13836" width="11.85546875" hidden="1"/>
    <col min="13837" max="13837" width="11.42578125" hidden="1"/>
    <col min="13838" max="13838" width="15.7109375" hidden="1"/>
    <col min="13839" max="13840" width="7.5703125" hidden="1"/>
    <col min="13841" max="13842" width="17.42578125" hidden="1"/>
    <col min="13843" max="13843" width="7.7109375" hidden="1"/>
    <col min="13844" max="13844" width="17.42578125" hidden="1"/>
    <col min="13845" max="13845" width="6" hidden="1"/>
    <col min="13846" max="13847" width="11.42578125" hidden="1"/>
    <col min="13848" max="13848" width="17.28515625" hidden="1"/>
    <col min="13849" max="13849" width="8.42578125" hidden="1"/>
    <col min="13850" max="13850" width="8.85546875" hidden="1"/>
    <col min="13851" max="13851" width="15" hidden="1"/>
    <col min="13852" max="13852" width="10.42578125" hidden="1"/>
    <col min="13853" max="14081" width="11.42578125" hidden="1"/>
    <col min="14082" max="14082" width="15.7109375" hidden="1"/>
    <col min="14083" max="14083" width="7.5703125" hidden="1"/>
    <col min="14084" max="14084" width="6.5703125" hidden="1"/>
    <col min="14085" max="14086" width="17.42578125" hidden="1"/>
    <col min="14087" max="14087" width="8.140625" hidden="1"/>
    <col min="14088" max="14088" width="17.42578125" hidden="1"/>
    <col min="14089" max="14089" width="7.5703125" hidden="1"/>
    <col min="14090" max="14090" width="6" hidden="1"/>
    <col min="14091" max="14092" width="11.85546875" hidden="1"/>
    <col min="14093" max="14093" width="11.42578125" hidden="1"/>
    <col min="14094" max="14094" width="15.7109375" hidden="1"/>
    <col min="14095" max="14096" width="7.5703125" hidden="1"/>
    <col min="14097" max="14098" width="17.42578125" hidden="1"/>
    <col min="14099" max="14099" width="7.7109375" hidden="1"/>
    <col min="14100" max="14100" width="17.42578125" hidden="1"/>
    <col min="14101" max="14101" width="6" hidden="1"/>
    <col min="14102" max="14103" width="11.42578125" hidden="1"/>
    <col min="14104" max="14104" width="17.28515625" hidden="1"/>
    <col min="14105" max="14105" width="8.42578125" hidden="1"/>
    <col min="14106" max="14106" width="8.85546875" hidden="1"/>
    <col min="14107" max="14107" width="15" hidden="1"/>
    <col min="14108" max="14108" width="10.42578125" hidden="1"/>
    <col min="14109" max="14337" width="11.42578125" hidden="1"/>
    <col min="14338" max="14338" width="15.7109375" hidden="1"/>
    <col min="14339" max="14339" width="7.5703125" hidden="1"/>
    <col min="14340" max="14340" width="6.5703125" hidden="1"/>
    <col min="14341" max="14342" width="17.42578125" hidden="1"/>
    <col min="14343" max="14343" width="8.140625" hidden="1"/>
    <col min="14344" max="14344" width="17.42578125" hidden="1"/>
    <col min="14345" max="14345" width="7.5703125" hidden="1"/>
    <col min="14346" max="14346" width="6" hidden="1"/>
    <col min="14347" max="14348" width="11.85546875" hidden="1"/>
    <col min="14349" max="14349" width="11.42578125" hidden="1"/>
    <col min="14350" max="14350" width="15.7109375" hidden="1"/>
    <col min="14351" max="14352" width="7.5703125" hidden="1"/>
    <col min="14353" max="14354" width="17.42578125" hidden="1"/>
    <col min="14355" max="14355" width="7.7109375" hidden="1"/>
    <col min="14356" max="14356" width="17.42578125" hidden="1"/>
    <col min="14357" max="14357" width="6" hidden="1"/>
    <col min="14358" max="14359" width="11.42578125" hidden="1"/>
    <col min="14360" max="14360" width="17.28515625" hidden="1"/>
    <col min="14361" max="14361" width="8.42578125" hidden="1"/>
    <col min="14362" max="14362" width="8.85546875" hidden="1"/>
    <col min="14363" max="14363" width="15" hidden="1"/>
    <col min="14364" max="14364" width="10.42578125" hidden="1"/>
    <col min="14365" max="14593" width="11.42578125" hidden="1"/>
    <col min="14594" max="14594" width="15.7109375" hidden="1"/>
    <col min="14595" max="14595" width="7.5703125" hidden="1"/>
    <col min="14596" max="14596" width="6.5703125" hidden="1"/>
    <col min="14597" max="14598" width="17.42578125" hidden="1"/>
    <col min="14599" max="14599" width="8.140625" hidden="1"/>
    <col min="14600" max="14600" width="17.42578125" hidden="1"/>
    <col min="14601" max="14601" width="7.5703125" hidden="1"/>
    <col min="14602" max="14602" width="6" hidden="1"/>
    <col min="14603" max="14604" width="11.85546875" hidden="1"/>
    <col min="14605" max="14605" width="11.42578125" hidden="1"/>
    <col min="14606" max="14606" width="15.7109375" hidden="1"/>
    <col min="14607" max="14608" width="7.5703125" hidden="1"/>
    <col min="14609" max="14610" width="17.42578125" hidden="1"/>
    <col min="14611" max="14611" width="7.7109375" hidden="1"/>
    <col min="14612" max="14612" width="17.42578125" hidden="1"/>
    <col min="14613" max="14613" width="6" hidden="1"/>
    <col min="14614" max="14615" width="11.42578125" hidden="1"/>
    <col min="14616" max="14616" width="17.28515625" hidden="1"/>
    <col min="14617" max="14617" width="8.42578125" hidden="1"/>
    <col min="14618" max="14618" width="8.85546875" hidden="1"/>
    <col min="14619" max="14619" width="15" hidden="1"/>
    <col min="14620" max="14620" width="10.42578125" hidden="1"/>
    <col min="14621" max="14849" width="11.42578125" hidden="1"/>
    <col min="14850" max="14850" width="15.7109375" hidden="1"/>
    <col min="14851" max="14851" width="7.5703125" hidden="1"/>
    <col min="14852" max="14852" width="6.5703125" hidden="1"/>
    <col min="14853" max="14854" width="17.42578125" hidden="1"/>
    <col min="14855" max="14855" width="8.140625" hidden="1"/>
    <col min="14856" max="14856" width="17.42578125" hidden="1"/>
    <col min="14857" max="14857" width="7.5703125" hidden="1"/>
    <col min="14858" max="14858" width="6" hidden="1"/>
    <col min="14859" max="14860" width="11.85546875" hidden="1"/>
    <col min="14861" max="14861" width="11.42578125" hidden="1"/>
    <col min="14862" max="14862" width="15.7109375" hidden="1"/>
    <col min="14863" max="14864" width="7.5703125" hidden="1"/>
    <col min="14865" max="14866" width="17.42578125" hidden="1"/>
    <col min="14867" max="14867" width="7.7109375" hidden="1"/>
    <col min="14868" max="14868" width="17.42578125" hidden="1"/>
    <col min="14869" max="14869" width="6" hidden="1"/>
    <col min="14870" max="14871" width="11.42578125" hidden="1"/>
    <col min="14872" max="14872" width="17.28515625" hidden="1"/>
    <col min="14873" max="14873" width="8.42578125" hidden="1"/>
    <col min="14874" max="14874" width="8.85546875" hidden="1"/>
    <col min="14875" max="14875" width="15" hidden="1"/>
    <col min="14876" max="14876" width="10.42578125" hidden="1"/>
    <col min="14877" max="15105" width="11.42578125" hidden="1"/>
    <col min="15106" max="15106" width="15.7109375" hidden="1"/>
    <col min="15107" max="15107" width="7.5703125" hidden="1"/>
    <col min="15108" max="15108" width="6.5703125" hidden="1"/>
    <col min="15109" max="15110" width="17.42578125" hidden="1"/>
    <col min="15111" max="15111" width="8.140625" hidden="1"/>
    <col min="15112" max="15112" width="17.42578125" hidden="1"/>
    <col min="15113" max="15113" width="7.5703125" hidden="1"/>
    <col min="15114" max="15114" width="6" hidden="1"/>
    <col min="15115" max="15116" width="11.85546875" hidden="1"/>
    <col min="15117" max="15117" width="11.42578125" hidden="1"/>
    <col min="15118" max="15118" width="15.7109375" hidden="1"/>
    <col min="15119" max="15120" width="7.5703125" hidden="1"/>
    <col min="15121" max="15122" width="17.42578125" hidden="1"/>
    <col min="15123" max="15123" width="7.7109375" hidden="1"/>
    <col min="15124" max="15124" width="17.42578125" hidden="1"/>
    <col min="15125" max="15125" width="6" hidden="1"/>
    <col min="15126" max="15127" width="11.42578125" hidden="1"/>
    <col min="15128" max="15128" width="17.28515625" hidden="1"/>
    <col min="15129" max="15129" width="8.42578125" hidden="1"/>
    <col min="15130" max="15130" width="8.85546875" hidden="1"/>
    <col min="15131" max="15131" width="15" hidden="1"/>
    <col min="15132" max="15132" width="10.42578125" hidden="1"/>
    <col min="15133" max="15361" width="11.42578125" hidden="1"/>
    <col min="15362" max="15362" width="15.7109375" hidden="1"/>
    <col min="15363" max="15363" width="7.5703125" hidden="1"/>
    <col min="15364" max="15364" width="6.5703125" hidden="1"/>
    <col min="15365" max="15366" width="17.42578125" hidden="1"/>
    <col min="15367" max="15367" width="8.140625" hidden="1"/>
    <col min="15368" max="15368" width="17.42578125" hidden="1"/>
    <col min="15369" max="15369" width="7.5703125" hidden="1"/>
    <col min="15370" max="15370" width="6" hidden="1"/>
    <col min="15371" max="15372" width="11.85546875" hidden="1"/>
    <col min="15373" max="15373" width="11.42578125" hidden="1"/>
    <col min="15374" max="15374" width="15.7109375" hidden="1"/>
    <col min="15375" max="15376" width="7.5703125" hidden="1"/>
    <col min="15377" max="15378" width="17.42578125" hidden="1"/>
    <col min="15379" max="15379" width="7.7109375" hidden="1"/>
    <col min="15380" max="15380" width="17.42578125" hidden="1"/>
    <col min="15381" max="15381" width="6" hidden="1"/>
    <col min="15382" max="15383" width="11.42578125" hidden="1"/>
    <col min="15384" max="15384" width="17.28515625" hidden="1"/>
    <col min="15385" max="15385" width="8.42578125" hidden="1"/>
    <col min="15386" max="15386" width="8.85546875" hidden="1"/>
    <col min="15387" max="15387" width="15" hidden="1"/>
    <col min="15388" max="15388" width="10.42578125" hidden="1"/>
    <col min="15389" max="15617" width="11.42578125" hidden="1"/>
    <col min="15618" max="15618" width="15.7109375" hidden="1"/>
    <col min="15619" max="15619" width="7.5703125" hidden="1"/>
    <col min="15620" max="15620" width="6.5703125" hidden="1"/>
    <col min="15621" max="15622" width="17.42578125" hidden="1"/>
    <col min="15623" max="15623" width="8.140625" hidden="1"/>
    <col min="15624" max="15624" width="17.42578125" hidden="1"/>
    <col min="15625" max="15625" width="7.5703125" hidden="1"/>
    <col min="15626" max="15626" width="6" hidden="1"/>
    <col min="15627" max="15628" width="11.85546875" hidden="1"/>
    <col min="15629" max="15629" width="11.42578125" hidden="1"/>
    <col min="15630" max="15630" width="15.7109375" hidden="1"/>
    <col min="15631" max="15632" width="7.5703125" hidden="1"/>
    <col min="15633" max="15634" width="17.42578125" hidden="1"/>
    <col min="15635" max="15635" width="7.7109375" hidden="1"/>
    <col min="15636" max="15636" width="17.42578125" hidden="1"/>
    <col min="15637" max="15637" width="6" hidden="1"/>
    <col min="15638" max="15639" width="11.42578125" hidden="1"/>
    <col min="15640" max="15640" width="17.28515625" hidden="1"/>
    <col min="15641" max="15641" width="8.42578125" hidden="1"/>
    <col min="15642" max="15642" width="8.85546875" hidden="1"/>
    <col min="15643" max="15643" width="15" hidden="1"/>
    <col min="15644" max="15644" width="10.42578125" hidden="1"/>
    <col min="15645" max="15873" width="11.42578125" hidden="1"/>
    <col min="15874" max="15874" width="15.7109375" hidden="1"/>
    <col min="15875" max="15875" width="7.5703125" hidden="1"/>
    <col min="15876" max="15876" width="6.5703125" hidden="1"/>
    <col min="15877" max="15878" width="17.42578125" hidden="1"/>
    <col min="15879" max="15879" width="8.140625" hidden="1"/>
    <col min="15880" max="15880" width="17.42578125" hidden="1"/>
    <col min="15881" max="15881" width="7.5703125" hidden="1"/>
    <col min="15882" max="15882" width="6" hidden="1"/>
    <col min="15883" max="15884" width="11.85546875" hidden="1"/>
    <col min="15885" max="15885" width="11.42578125" hidden="1"/>
    <col min="15886" max="15886" width="15.7109375" hidden="1"/>
    <col min="15887" max="15888" width="7.5703125" hidden="1"/>
    <col min="15889" max="15890" width="17.42578125" hidden="1"/>
    <col min="15891" max="15891" width="7.7109375" hidden="1"/>
    <col min="15892" max="15892" width="17.42578125" hidden="1"/>
    <col min="15893" max="15893" width="6" hidden="1"/>
    <col min="15894" max="15895" width="11.42578125" hidden="1"/>
    <col min="15896" max="15896" width="17.28515625" hidden="1"/>
    <col min="15897" max="15897" width="8.42578125" hidden="1"/>
    <col min="15898" max="15898" width="8.85546875" hidden="1"/>
    <col min="15899" max="15899" width="15" hidden="1"/>
    <col min="15900" max="15900" width="10.42578125" hidden="1"/>
    <col min="15901" max="16129" width="11.42578125" hidden="1"/>
    <col min="16130" max="16130" width="15.7109375" hidden="1"/>
    <col min="16131" max="16131" width="7.5703125" hidden="1"/>
    <col min="16132" max="16132" width="6.5703125" hidden="1"/>
    <col min="16133" max="16134" width="17.42578125" hidden="1"/>
    <col min="16135" max="16135" width="8.140625" hidden="1"/>
    <col min="16136" max="16136" width="17.42578125" hidden="1"/>
    <col min="16137" max="16137" width="7.5703125" hidden="1"/>
    <col min="16138" max="16138" width="6" hidden="1"/>
    <col min="16139" max="16140" width="11.85546875" hidden="1"/>
    <col min="16141" max="16141" width="11.42578125" hidden="1"/>
    <col min="16142" max="16142" width="15.7109375" hidden="1"/>
    <col min="16143" max="16144" width="7.5703125" hidden="1"/>
    <col min="16145" max="16146" width="17.42578125" hidden="1"/>
    <col min="16147" max="16147" width="7.7109375" hidden="1"/>
    <col min="16148" max="16148" width="17.42578125" hidden="1"/>
    <col min="16149" max="16149" width="6" hidden="1"/>
    <col min="16150" max="16151" width="11.42578125" hidden="1"/>
    <col min="16152" max="16152" width="17.28515625" hidden="1"/>
    <col min="16153" max="16153" width="8.42578125" hidden="1"/>
    <col min="16154" max="16154" width="8.85546875" hidden="1"/>
    <col min="16155" max="16155" width="15" hidden="1"/>
    <col min="16156" max="16156" width="10.42578125" hidden="1"/>
    <col min="16157" max="16384" width="11.42578125" hidden="1"/>
  </cols>
  <sheetData>
    <row r="1" spans="1:22" x14ac:dyDescent="0.2">
      <c r="B1"/>
      <c r="C1"/>
      <c r="D1"/>
      <c r="E1"/>
      <c r="F1"/>
      <c r="G1"/>
      <c r="H1"/>
    </row>
    <row r="2" spans="1:22" ht="13.5" thickBot="1" x14ac:dyDescent="0.25">
      <c r="B2"/>
      <c r="C2"/>
      <c r="D2"/>
      <c r="E2"/>
      <c r="F2"/>
      <c r="G2"/>
      <c r="H2"/>
    </row>
    <row r="3" spans="1:22" ht="15.75" thickBot="1" x14ac:dyDescent="0.3">
      <c r="A3" s="209" t="s">
        <v>2059</v>
      </c>
      <c r="B3" s="210"/>
      <c r="C3" s="210"/>
      <c r="D3" s="210"/>
      <c r="E3" s="210"/>
      <c r="F3" s="210"/>
      <c r="G3" s="210"/>
      <c r="H3" s="211"/>
      <c r="I3" s="212"/>
      <c r="M3" s="209" t="s">
        <v>2060</v>
      </c>
      <c r="N3" s="210"/>
      <c r="O3" s="210"/>
      <c r="P3" s="210"/>
      <c r="Q3" s="210"/>
      <c r="R3" s="210"/>
      <c r="S3" s="210"/>
      <c r="T3" s="211"/>
      <c r="U3" s="212"/>
    </row>
    <row r="4" spans="1:22" ht="27" customHeight="1" thickBot="1" x14ac:dyDescent="0.25">
      <c r="A4" s="217" t="s">
        <v>2044</v>
      </c>
      <c r="B4" s="218" t="s">
        <v>2061</v>
      </c>
      <c r="C4" s="219" t="s">
        <v>2062</v>
      </c>
      <c r="D4" s="220" t="s">
        <v>2063</v>
      </c>
      <c r="E4" s="218" t="s">
        <v>2064</v>
      </c>
      <c r="F4" s="221" t="s">
        <v>2065</v>
      </c>
      <c r="G4" s="219" t="s">
        <v>2062</v>
      </c>
      <c r="H4" s="219" t="s">
        <v>2064</v>
      </c>
      <c r="I4" s="222" t="s">
        <v>2063</v>
      </c>
      <c r="L4" s="131"/>
      <c r="M4" s="217" t="s">
        <v>2044</v>
      </c>
      <c r="N4" s="218" t="s">
        <v>2061</v>
      </c>
      <c r="O4" s="219" t="s">
        <v>2062</v>
      </c>
      <c r="P4" s="220" t="s">
        <v>2063</v>
      </c>
      <c r="Q4" s="218" t="s">
        <v>2064</v>
      </c>
      <c r="R4" s="221" t="s">
        <v>2065</v>
      </c>
      <c r="S4" s="219" t="s">
        <v>2062</v>
      </c>
      <c r="T4" s="219" t="s">
        <v>2064</v>
      </c>
      <c r="U4" s="222" t="s">
        <v>2063</v>
      </c>
    </row>
    <row r="5" spans="1:22" ht="15" hidden="1" customHeight="1" x14ac:dyDescent="0.25">
      <c r="A5" s="132"/>
      <c r="B5" s="133"/>
      <c r="C5" s="133"/>
      <c r="D5" s="134"/>
      <c r="E5" s="133"/>
      <c r="F5" s="135"/>
      <c r="G5" s="133"/>
      <c r="H5" s="136"/>
      <c r="I5" s="137"/>
      <c r="L5" s="131"/>
      <c r="M5" s="138"/>
      <c r="N5" s="133"/>
      <c r="O5" s="133"/>
      <c r="P5" s="134"/>
      <c r="Q5" s="133"/>
      <c r="R5" s="135"/>
      <c r="S5" s="133"/>
      <c r="T5" s="136"/>
      <c r="U5" s="137"/>
    </row>
    <row r="6" spans="1:22" ht="12" customHeight="1" x14ac:dyDescent="0.2">
      <c r="A6" s="139" t="s">
        <v>6</v>
      </c>
      <c r="B6" s="140">
        <v>3</v>
      </c>
      <c r="C6" s="141">
        <v>1.1100000000000001</v>
      </c>
      <c r="D6" s="213" t="s">
        <v>2066</v>
      </c>
      <c r="E6" s="141" t="s">
        <v>2067</v>
      </c>
      <c r="F6" s="142">
        <v>0</v>
      </c>
      <c r="G6" s="141">
        <v>0</v>
      </c>
      <c r="H6" s="143"/>
      <c r="I6" s="215">
        <v>1200</v>
      </c>
      <c r="J6" s="144"/>
      <c r="K6" s="145"/>
      <c r="L6" s="164"/>
      <c r="M6" s="139" t="s">
        <v>6</v>
      </c>
      <c r="N6" s="140">
        <v>45</v>
      </c>
      <c r="O6" s="141">
        <v>67.05</v>
      </c>
      <c r="P6" s="213" t="s">
        <v>2068</v>
      </c>
      <c r="Q6" s="146" t="s">
        <v>2067</v>
      </c>
      <c r="R6" s="142">
        <v>107</v>
      </c>
      <c r="S6" s="141">
        <v>133.84</v>
      </c>
      <c r="T6" s="146" t="s">
        <v>2067</v>
      </c>
      <c r="U6" s="215" t="s">
        <v>2069</v>
      </c>
      <c r="V6" s="144"/>
    </row>
    <row r="7" spans="1:22" ht="12" customHeight="1" x14ac:dyDescent="0.2">
      <c r="A7" s="147" t="s">
        <v>182</v>
      </c>
      <c r="B7" s="140">
        <v>19</v>
      </c>
      <c r="C7" s="141">
        <v>22.82</v>
      </c>
      <c r="D7" s="213"/>
      <c r="E7" s="141" t="s">
        <v>2067</v>
      </c>
      <c r="F7" s="142">
        <v>20</v>
      </c>
      <c r="G7" s="141">
        <v>23.34</v>
      </c>
      <c r="H7" s="141" t="s">
        <v>2067</v>
      </c>
      <c r="I7" s="215"/>
      <c r="J7" s="144"/>
      <c r="K7" s="145"/>
      <c r="L7" s="164"/>
      <c r="M7" s="147" t="s">
        <v>182</v>
      </c>
      <c r="N7" s="140">
        <v>13</v>
      </c>
      <c r="O7" s="141">
        <v>23.84</v>
      </c>
      <c r="P7" s="213">
        <v>0</v>
      </c>
      <c r="Q7" s="146" t="s">
        <v>2067</v>
      </c>
      <c r="R7" s="142">
        <v>0</v>
      </c>
      <c r="S7" s="141">
        <v>0</v>
      </c>
      <c r="T7" s="143">
        <v>0</v>
      </c>
      <c r="U7" s="215">
        <v>0</v>
      </c>
      <c r="V7" s="144"/>
    </row>
    <row r="8" spans="1:22" ht="12" customHeight="1" x14ac:dyDescent="0.2">
      <c r="A8" s="147" t="s">
        <v>241</v>
      </c>
      <c r="B8" s="140"/>
      <c r="C8" s="141">
        <v>0</v>
      </c>
      <c r="D8" s="213"/>
      <c r="E8" s="141">
        <v>0</v>
      </c>
      <c r="F8" s="142">
        <v>0</v>
      </c>
      <c r="G8" s="141">
        <v>0</v>
      </c>
      <c r="H8" s="143"/>
      <c r="I8" s="215"/>
      <c r="J8" s="144"/>
      <c r="K8" s="145"/>
      <c r="L8" s="164"/>
      <c r="M8" s="147" t="s">
        <v>241</v>
      </c>
      <c r="N8" s="140">
        <v>9</v>
      </c>
      <c r="O8" s="141">
        <v>62.93</v>
      </c>
      <c r="P8" s="213"/>
      <c r="Q8" s="146" t="s">
        <v>2070</v>
      </c>
      <c r="R8" s="142">
        <v>16</v>
      </c>
      <c r="S8" s="141">
        <v>136.07</v>
      </c>
      <c r="T8" s="146" t="s">
        <v>2067</v>
      </c>
      <c r="U8" s="215">
        <v>0</v>
      </c>
      <c r="V8" s="144"/>
    </row>
    <row r="9" spans="1:22" ht="12" customHeight="1" x14ac:dyDescent="0.2">
      <c r="A9" s="147" t="s">
        <v>270</v>
      </c>
      <c r="B9" s="140">
        <v>20</v>
      </c>
      <c r="C9" s="141">
        <v>59.74</v>
      </c>
      <c r="D9" s="213"/>
      <c r="E9" s="141" t="s">
        <v>2067</v>
      </c>
      <c r="F9" s="142">
        <v>36</v>
      </c>
      <c r="G9" s="141">
        <v>133.41</v>
      </c>
      <c r="H9" s="146" t="s">
        <v>2070</v>
      </c>
      <c r="I9" s="215"/>
      <c r="J9" s="144"/>
      <c r="K9" s="145"/>
      <c r="L9" s="164"/>
      <c r="M9" s="147" t="s">
        <v>270</v>
      </c>
      <c r="N9" s="140">
        <v>24</v>
      </c>
      <c r="O9" s="141">
        <v>179.29</v>
      </c>
      <c r="P9" s="213"/>
      <c r="Q9" s="143" t="s">
        <v>2067</v>
      </c>
      <c r="R9" s="142">
        <v>30</v>
      </c>
      <c r="S9" s="141">
        <v>132.56</v>
      </c>
      <c r="T9" s="146" t="s">
        <v>2067</v>
      </c>
      <c r="U9" s="215">
        <v>0</v>
      </c>
      <c r="V9" s="144"/>
    </row>
    <row r="10" spans="1:22" ht="12" customHeight="1" x14ac:dyDescent="0.2">
      <c r="A10" s="147" t="s">
        <v>2053</v>
      </c>
      <c r="B10" s="140">
        <v>6</v>
      </c>
      <c r="C10" s="141">
        <v>46.63</v>
      </c>
      <c r="D10" s="213"/>
      <c r="E10" s="141" t="s">
        <v>2067</v>
      </c>
      <c r="F10" s="142"/>
      <c r="G10" s="141">
        <v>0</v>
      </c>
      <c r="H10" s="143"/>
      <c r="I10" s="215"/>
      <c r="J10" s="144"/>
      <c r="K10" s="145"/>
      <c r="L10" s="164"/>
      <c r="M10" s="147" t="s">
        <v>2053</v>
      </c>
      <c r="N10" s="140">
        <v>22</v>
      </c>
      <c r="O10" s="141">
        <v>240.37</v>
      </c>
      <c r="P10" s="213"/>
      <c r="Q10" s="143" t="s">
        <v>2067</v>
      </c>
      <c r="R10" s="142"/>
      <c r="S10" s="141">
        <v>0</v>
      </c>
      <c r="T10" s="143">
        <v>0</v>
      </c>
      <c r="U10" s="215">
        <v>0</v>
      </c>
      <c r="V10" s="144"/>
    </row>
    <row r="11" spans="1:22" ht="12" customHeight="1" x14ac:dyDescent="0.2">
      <c r="A11" s="147" t="s">
        <v>447</v>
      </c>
      <c r="B11" s="140">
        <v>14</v>
      </c>
      <c r="C11" s="141">
        <v>70.739999999999995</v>
      </c>
      <c r="D11" s="213"/>
      <c r="E11" s="141" t="s">
        <v>2067</v>
      </c>
      <c r="F11" s="142">
        <v>10</v>
      </c>
      <c r="G11" s="141">
        <v>69.569999999999993</v>
      </c>
      <c r="H11" s="146" t="s">
        <v>2070</v>
      </c>
      <c r="I11" s="215"/>
      <c r="J11" s="144"/>
      <c r="K11" s="145"/>
      <c r="L11" s="164"/>
      <c r="M11" s="147" t="s">
        <v>447</v>
      </c>
      <c r="N11" s="140">
        <v>33</v>
      </c>
      <c r="O11" s="141">
        <v>172.1</v>
      </c>
      <c r="P11" s="213"/>
      <c r="Q11" s="143" t="s">
        <v>2067</v>
      </c>
      <c r="R11" s="142">
        <v>30</v>
      </c>
      <c r="S11" s="141">
        <v>196.59</v>
      </c>
      <c r="T11" s="146" t="s">
        <v>2067</v>
      </c>
      <c r="U11" s="215">
        <v>0</v>
      </c>
      <c r="V11" s="144"/>
    </row>
    <row r="12" spans="1:22" ht="12" customHeight="1" x14ac:dyDescent="0.2">
      <c r="A12" s="147" t="s">
        <v>578</v>
      </c>
      <c r="B12" s="140">
        <v>5</v>
      </c>
      <c r="C12" s="141">
        <v>84.27</v>
      </c>
      <c r="D12" s="213"/>
      <c r="E12" s="141" t="s">
        <v>2067</v>
      </c>
      <c r="F12" s="142"/>
      <c r="G12" s="141"/>
      <c r="H12" s="146"/>
      <c r="I12" s="215"/>
      <c r="J12" s="144"/>
      <c r="K12" s="145"/>
      <c r="L12" s="164"/>
      <c r="M12" s="147" t="s">
        <v>578</v>
      </c>
      <c r="N12" s="140">
        <v>11</v>
      </c>
      <c r="O12" s="141">
        <v>148.72999999999999</v>
      </c>
      <c r="P12" s="213"/>
      <c r="Q12" s="143" t="s">
        <v>2067</v>
      </c>
      <c r="R12" s="142"/>
      <c r="S12" s="141"/>
      <c r="T12" s="146"/>
      <c r="U12" s="215">
        <v>0</v>
      </c>
      <c r="V12" s="144"/>
    </row>
    <row r="13" spans="1:22" ht="12" customHeight="1" x14ac:dyDescent="0.2">
      <c r="A13" s="147" t="s">
        <v>608</v>
      </c>
      <c r="B13" s="140"/>
      <c r="C13" s="141">
        <v>0</v>
      </c>
      <c r="D13" s="213"/>
      <c r="E13" s="141">
        <v>0</v>
      </c>
      <c r="F13" s="142">
        <v>0</v>
      </c>
      <c r="G13" s="141">
        <v>0</v>
      </c>
      <c r="H13" s="143"/>
      <c r="I13" s="215"/>
      <c r="J13" s="144"/>
      <c r="K13" s="145"/>
      <c r="L13" s="164"/>
      <c r="M13" s="147" t="s">
        <v>608</v>
      </c>
      <c r="N13" s="140">
        <v>9</v>
      </c>
      <c r="O13" s="141">
        <v>75</v>
      </c>
      <c r="P13" s="213"/>
      <c r="Q13" s="143" t="s">
        <v>2067</v>
      </c>
      <c r="R13" s="142">
        <v>0</v>
      </c>
      <c r="S13" s="141">
        <v>0</v>
      </c>
      <c r="T13" s="143">
        <v>0</v>
      </c>
      <c r="U13" s="215">
        <v>0</v>
      </c>
      <c r="V13" s="144"/>
    </row>
    <row r="14" spans="1:22" ht="12" customHeight="1" x14ac:dyDescent="0.2">
      <c r="A14" s="147" t="s">
        <v>625</v>
      </c>
      <c r="B14" s="140">
        <v>4</v>
      </c>
      <c r="C14" s="141">
        <v>53.65</v>
      </c>
      <c r="D14" s="213"/>
      <c r="E14" s="141" t="s">
        <v>2067</v>
      </c>
      <c r="F14" s="142">
        <v>0</v>
      </c>
      <c r="G14" s="141">
        <v>0</v>
      </c>
      <c r="H14" s="143"/>
      <c r="I14" s="215"/>
      <c r="J14" s="144"/>
      <c r="K14" s="145"/>
      <c r="L14" s="164"/>
      <c r="M14" s="147" t="s">
        <v>625</v>
      </c>
      <c r="N14" s="140"/>
      <c r="O14" s="141"/>
      <c r="P14" s="213"/>
      <c r="Q14" s="143"/>
      <c r="R14" s="142">
        <v>7</v>
      </c>
      <c r="S14" s="141">
        <v>114.35</v>
      </c>
      <c r="T14" s="146" t="s">
        <v>2070</v>
      </c>
      <c r="U14" s="215">
        <v>0</v>
      </c>
      <c r="V14" s="144"/>
    </row>
    <row r="15" spans="1:22" ht="12" customHeight="1" x14ac:dyDescent="0.2">
      <c r="A15" s="147" t="s">
        <v>647</v>
      </c>
      <c r="B15" s="140">
        <v>12</v>
      </c>
      <c r="C15" s="141">
        <v>65.02</v>
      </c>
      <c r="D15" s="213"/>
      <c r="E15" s="141" t="s">
        <v>2067</v>
      </c>
      <c r="F15" s="142">
        <v>12</v>
      </c>
      <c r="G15" s="141">
        <v>60.58</v>
      </c>
      <c r="H15" s="141" t="s">
        <v>2067</v>
      </c>
      <c r="I15" s="215"/>
      <c r="J15" s="144"/>
      <c r="K15" s="145"/>
      <c r="L15" s="164"/>
      <c r="M15" s="147" t="s">
        <v>647</v>
      </c>
      <c r="N15" s="140">
        <v>20</v>
      </c>
      <c r="O15" s="141">
        <v>110.33</v>
      </c>
      <c r="P15" s="213"/>
      <c r="Q15" s="146" t="s">
        <v>2070</v>
      </c>
      <c r="R15" s="142">
        <v>37</v>
      </c>
      <c r="S15" s="141">
        <v>236.07</v>
      </c>
      <c r="T15" s="146" t="s">
        <v>2067</v>
      </c>
      <c r="U15" s="215">
        <v>0</v>
      </c>
      <c r="V15" s="144"/>
    </row>
    <row r="16" spans="1:22" ht="12" customHeight="1" x14ac:dyDescent="0.2">
      <c r="A16" s="147" t="s">
        <v>778</v>
      </c>
      <c r="B16" s="140">
        <v>15</v>
      </c>
      <c r="C16" s="141">
        <v>81.53</v>
      </c>
      <c r="D16" s="213"/>
      <c r="E16" s="146" t="s">
        <v>2070</v>
      </c>
      <c r="F16" s="142"/>
      <c r="G16" s="141"/>
      <c r="H16" s="141"/>
      <c r="I16" s="215"/>
      <c r="J16" s="144"/>
      <c r="K16" s="145"/>
      <c r="L16" s="164"/>
      <c r="M16" s="147" t="s">
        <v>778</v>
      </c>
      <c r="N16" s="140">
        <v>23</v>
      </c>
      <c r="O16" s="141">
        <v>105.14</v>
      </c>
      <c r="P16" s="213"/>
      <c r="Q16" s="143" t="s">
        <v>2067</v>
      </c>
      <c r="R16" s="142">
        <v>3</v>
      </c>
      <c r="S16" s="141">
        <v>5.33</v>
      </c>
      <c r="T16" s="146" t="s">
        <v>2067</v>
      </c>
      <c r="U16" s="215">
        <v>8.571428571428573</v>
      </c>
      <c r="V16" s="144"/>
    </row>
    <row r="17" spans="1:22" ht="12" customHeight="1" x14ac:dyDescent="0.2">
      <c r="A17" s="147" t="s">
        <v>840</v>
      </c>
      <c r="B17" s="140">
        <v>10</v>
      </c>
      <c r="C17" s="141">
        <v>69.510000000000005</v>
      </c>
      <c r="D17" s="213"/>
      <c r="E17" s="141" t="s">
        <v>2067</v>
      </c>
      <c r="F17" s="142"/>
      <c r="G17" s="141"/>
      <c r="H17" s="141"/>
      <c r="I17" s="215"/>
      <c r="J17" s="144"/>
      <c r="K17" s="145"/>
      <c r="L17" s="164"/>
      <c r="M17" s="147" t="s">
        <v>840</v>
      </c>
      <c r="N17" s="140">
        <v>20</v>
      </c>
      <c r="O17" s="141">
        <v>139.97</v>
      </c>
      <c r="P17" s="213"/>
      <c r="Q17" s="143" t="s">
        <v>2067</v>
      </c>
      <c r="R17" s="142">
        <v>22</v>
      </c>
      <c r="S17" s="141">
        <v>111.52</v>
      </c>
      <c r="T17" s="146" t="s">
        <v>2070</v>
      </c>
      <c r="U17" s="215">
        <v>13.321428571428571</v>
      </c>
      <c r="V17" s="144"/>
    </row>
    <row r="18" spans="1:22" ht="12" customHeight="1" x14ac:dyDescent="0.2">
      <c r="A18" s="147" t="s">
        <v>923</v>
      </c>
      <c r="B18" s="140">
        <v>4</v>
      </c>
      <c r="C18" s="141">
        <v>17.34</v>
      </c>
      <c r="D18" s="213"/>
      <c r="E18" s="141" t="s">
        <v>2067</v>
      </c>
      <c r="F18" s="142"/>
      <c r="G18" s="141"/>
      <c r="H18" s="141"/>
      <c r="I18" s="215"/>
      <c r="J18" s="144"/>
      <c r="K18" s="145"/>
      <c r="L18" s="164"/>
      <c r="M18" s="147" t="s">
        <v>923</v>
      </c>
      <c r="N18" s="140">
        <v>39</v>
      </c>
      <c r="O18" s="141">
        <v>340.82</v>
      </c>
      <c r="P18" s="213"/>
      <c r="Q18" s="146" t="s">
        <v>2070</v>
      </c>
      <c r="R18" s="142">
        <v>28</v>
      </c>
      <c r="S18" s="141">
        <v>321.83999999999997</v>
      </c>
      <c r="T18" s="146" t="s">
        <v>2067</v>
      </c>
      <c r="U18" s="215">
        <v>0</v>
      </c>
      <c r="V18" s="144"/>
    </row>
    <row r="19" spans="1:22" ht="12" customHeight="1" x14ac:dyDescent="0.2">
      <c r="A19" s="147" t="s">
        <v>1054</v>
      </c>
      <c r="B19" s="140">
        <v>3</v>
      </c>
      <c r="C19" s="141">
        <v>19.77</v>
      </c>
      <c r="D19" s="213"/>
      <c r="E19" s="146" t="s">
        <v>2070</v>
      </c>
      <c r="F19" s="142">
        <v>0</v>
      </c>
      <c r="G19" s="141">
        <v>0</v>
      </c>
      <c r="H19" s="143"/>
      <c r="I19" s="215"/>
      <c r="J19" s="144"/>
      <c r="K19" s="145"/>
      <c r="L19" s="164"/>
      <c r="M19" s="147" t="s">
        <v>1054</v>
      </c>
      <c r="N19" s="140">
        <v>30</v>
      </c>
      <c r="O19" s="148">
        <v>249.58</v>
      </c>
      <c r="P19" s="213"/>
      <c r="Q19" s="146" t="s">
        <v>2070</v>
      </c>
      <c r="R19" s="142">
        <v>20</v>
      </c>
      <c r="S19" s="148">
        <v>168.65</v>
      </c>
      <c r="T19" s="146" t="s">
        <v>2067</v>
      </c>
      <c r="U19" s="215">
        <v>27.214285714285719</v>
      </c>
      <c r="V19" s="144"/>
    </row>
    <row r="20" spans="1:22" ht="12" customHeight="1" x14ac:dyDescent="0.2">
      <c r="A20" s="147" t="s">
        <v>2054</v>
      </c>
      <c r="B20" s="140">
        <v>9</v>
      </c>
      <c r="C20" s="141">
        <v>67.53</v>
      </c>
      <c r="D20" s="213"/>
      <c r="E20" s="141" t="s">
        <v>2067</v>
      </c>
      <c r="F20" s="142">
        <v>0</v>
      </c>
      <c r="G20" s="141">
        <v>0</v>
      </c>
      <c r="H20" s="143"/>
      <c r="I20" s="215"/>
      <c r="J20" s="144"/>
      <c r="K20" s="145"/>
      <c r="L20" s="164"/>
      <c r="M20" s="147" t="s">
        <v>2054</v>
      </c>
      <c r="N20" s="140">
        <v>5</v>
      </c>
      <c r="O20" s="141">
        <v>48.47</v>
      </c>
      <c r="P20" s="213"/>
      <c r="Q20" s="143" t="s">
        <v>2067</v>
      </c>
      <c r="R20" s="142"/>
      <c r="S20" s="141">
        <v>0</v>
      </c>
      <c r="T20" s="143">
        <v>0</v>
      </c>
      <c r="U20" s="215">
        <v>0</v>
      </c>
      <c r="V20" s="144"/>
    </row>
    <row r="21" spans="1:22" ht="12" customHeight="1" x14ac:dyDescent="0.2">
      <c r="A21" s="147" t="s">
        <v>1167</v>
      </c>
      <c r="B21" s="140"/>
      <c r="C21" s="141">
        <v>0</v>
      </c>
      <c r="D21" s="213"/>
      <c r="E21" s="141">
        <v>0</v>
      </c>
      <c r="F21" s="142">
        <v>0</v>
      </c>
      <c r="G21" s="141">
        <v>0</v>
      </c>
      <c r="H21" s="143"/>
      <c r="I21" s="215"/>
      <c r="J21" s="144"/>
      <c r="K21" s="145"/>
      <c r="L21" s="164"/>
      <c r="M21" s="147" t="s">
        <v>1167</v>
      </c>
      <c r="N21" s="140">
        <v>11</v>
      </c>
      <c r="O21" s="141">
        <v>119</v>
      </c>
      <c r="P21" s="213"/>
      <c r="Q21" s="143" t="s">
        <v>2067</v>
      </c>
      <c r="R21" s="142"/>
      <c r="S21" s="141"/>
      <c r="T21" s="146"/>
      <c r="U21" s="215">
        <v>0</v>
      </c>
      <c r="V21" s="144"/>
    </row>
    <row r="22" spans="1:22" ht="12" customHeight="1" x14ac:dyDescent="0.2">
      <c r="A22" s="147" t="s">
        <v>1188</v>
      </c>
      <c r="B22" s="140">
        <v>8</v>
      </c>
      <c r="C22" s="141">
        <v>55.48</v>
      </c>
      <c r="D22" s="213"/>
      <c r="E22" s="141" t="s">
        <v>2067</v>
      </c>
      <c r="F22" s="142">
        <v>0</v>
      </c>
      <c r="G22" s="141">
        <v>0</v>
      </c>
      <c r="H22" s="143"/>
      <c r="I22" s="215"/>
      <c r="J22" s="144"/>
      <c r="K22" s="145"/>
      <c r="L22" s="164"/>
      <c r="M22" s="147" t="s">
        <v>1188</v>
      </c>
      <c r="N22" s="140">
        <v>20</v>
      </c>
      <c r="O22" s="141">
        <v>138.81</v>
      </c>
      <c r="P22" s="213"/>
      <c r="Q22" s="143" t="s">
        <v>2067</v>
      </c>
      <c r="R22" s="142">
        <v>8</v>
      </c>
      <c r="S22" s="141">
        <v>39.71</v>
      </c>
      <c r="T22" s="146" t="s">
        <v>2070</v>
      </c>
      <c r="U22" s="215">
        <v>0</v>
      </c>
      <c r="V22" s="144"/>
    </row>
    <row r="23" spans="1:22" ht="12" customHeight="1" x14ac:dyDescent="0.2">
      <c r="A23" s="147" t="s">
        <v>1243</v>
      </c>
      <c r="B23" s="140"/>
      <c r="C23" s="141"/>
      <c r="D23" s="213"/>
      <c r="E23" s="141"/>
      <c r="F23" s="142">
        <v>1</v>
      </c>
      <c r="G23" s="141">
        <v>29.78</v>
      </c>
      <c r="H23" s="146" t="s">
        <v>2070</v>
      </c>
      <c r="I23" s="215"/>
      <c r="J23" s="144"/>
      <c r="K23" s="145"/>
      <c r="L23" s="164"/>
      <c r="M23" s="147" t="s">
        <v>1243</v>
      </c>
      <c r="N23" s="140">
        <v>19</v>
      </c>
      <c r="O23" s="141">
        <v>473.22</v>
      </c>
      <c r="P23" s="213"/>
      <c r="Q23" s="143" t="s">
        <v>2067</v>
      </c>
      <c r="R23" s="142"/>
      <c r="S23" s="141"/>
      <c r="T23" s="146"/>
      <c r="U23" s="215">
        <v>23.892857142857146</v>
      </c>
      <c r="V23" s="144"/>
    </row>
    <row r="24" spans="1:22" ht="12" customHeight="1" x14ac:dyDescent="0.2">
      <c r="A24" s="147" t="s">
        <v>1275</v>
      </c>
      <c r="B24" s="140"/>
      <c r="C24" s="141">
        <v>0</v>
      </c>
      <c r="D24" s="213"/>
      <c r="E24" s="141"/>
      <c r="F24" s="142"/>
      <c r="G24" s="141">
        <v>0</v>
      </c>
      <c r="H24" s="143"/>
      <c r="I24" s="215"/>
      <c r="J24" s="144"/>
      <c r="K24" s="145"/>
      <c r="L24" s="164"/>
      <c r="M24" s="147" t="s">
        <v>1275</v>
      </c>
      <c r="N24" s="140">
        <v>16</v>
      </c>
      <c r="O24" s="141">
        <v>79</v>
      </c>
      <c r="P24" s="213"/>
      <c r="Q24" s="143" t="s">
        <v>2067</v>
      </c>
      <c r="R24" s="142">
        <v>10</v>
      </c>
      <c r="S24" s="141">
        <v>44</v>
      </c>
      <c r="T24" s="146" t="s">
        <v>2070</v>
      </c>
      <c r="U24" s="215">
        <v>0</v>
      </c>
      <c r="V24" s="144"/>
    </row>
    <row r="25" spans="1:22" ht="12" customHeight="1" x14ac:dyDescent="0.2">
      <c r="A25" s="147" t="s">
        <v>1326</v>
      </c>
      <c r="B25" s="140">
        <v>10</v>
      </c>
      <c r="C25" s="141">
        <v>167.82</v>
      </c>
      <c r="D25" s="213"/>
      <c r="E25" s="141" t="s">
        <v>2067</v>
      </c>
      <c r="F25" s="142">
        <v>2</v>
      </c>
      <c r="G25" s="141">
        <v>5.96</v>
      </c>
      <c r="H25" s="141" t="s">
        <v>2067</v>
      </c>
      <c r="I25" s="215"/>
      <c r="J25" s="144"/>
      <c r="K25" s="145"/>
      <c r="L25" s="164"/>
      <c r="M25" s="147" t="s">
        <v>1326</v>
      </c>
      <c r="N25" s="140">
        <v>27</v>
      </c>
      <c r="O25" s="141">
        <v>220.22</v>
      </c>
      <c r="P25" s="213"/>
      <c r="Q25" s="146" t="s">
        <v>2070</v>
      </c>
      <c r="R25" s="142"/>
      <c r="S25" s="141">
        <v>0</v>
      </c>
      <c r="T25" s="143"/>
      <c r="U25" s="215">
        <v>6.9642857142857153</v>
      </c>
      <c r="V25" s="144"/>
    </row>
    <row r="26" spans="1:22" ht="12" customHeight="1" x14ac:dyDescent="0.2">
      <c r="A26" s="147" t="s">
        <v>1402</v>
      </c>
      <c r="B26" s="140">
        <v>5</v>
      </c>
      <c r="C26" s="141">
        <v>21.37</v>
      </c>
      <c r="D26" s="213"/>
      <c r="E26" s="141" t="s">
        <v>2067</v>
      </c>
      <c r="F26" s="142">
        <v>5</v>
      </c>
      <c r="G26" s="141">
        <v>21.45</v>
      </c>
      <c r="H26" s="141" t="s">
        <v>2067</v>
      </c>
      <c r="I26" s="215"/>
      <c r="J26" s="144"/>
      <c r="K26" s="145"/>
      <c r="L26" s="164"/>
      <c r="M26" s="147" t="s">
        <v>1402</v>
      </c>
      <c r="N26" s="140">
        <v>12</v>
      </c>
      <c r="O26" s="141">
        <v>92.18</v>
      </c>
      <c r="P26" s="213"/>
      <c r="Q26" s="143" t="s">
        <v>2067</v>
      </c>
      <c r="R26" s="142"/>
      <c r="S26" s="141"/>
      <c r="T26" s="146"/>
      <c r="U26" s="215">
        <v>0</v>
      </c>
      <c r="V26" s="144"/>
    </row>
    <row r="27" spans="1:22" ht="12" customHeight="1" x14ac:dyDescent="0.2">
      <c r="A27" s="147" t="s">
        <v>2055</v>
      </c>
      <c r="B27" s="140">
        <v>8</v>
      </c>
      <c r="C27" s="141">
        <v>87.84</v>
      </c>
      <c r="D27" s="213"/>
      <c r="E27" s="146" t="s">
        <v>2070</v>
      </c>
      <c r="F27" s="142">
        <v>2</v>
      </c>
      <c r="G27" s="141">
        <v>20.41</v>
      </c>
      <c r="H27" s="146" t="s">
        <v>2070</v>
      </c>
      <c r="I27" s="215"/>
      <c r="J27" s="144"/>
      <c r="K27" s="145"/>
      <c r="L27" s="164"/>
      <c r="M27" s="147" t="s">
        <v>2055</v>
      </c>
      <c r="N27" s="140">
        <v>5</v>
      </c>
      <c r="O27" s="141">
        <v>47.61</v>
      </c>
      <c r="P27" s="213"/>
      <c r="Q27" s="143" t="s">
        <v>2067</v>
      </c>
      <c r="R27" s="142">
        <v>12</v>
      </c>
      <c r="S27" s="141">
        <v>112.14</v>
      </c>
      <c r="T27" s="146" t="s">
        <v>2070</v>
      </c>
      <c r="U27" s="215">
        <v>0</v>
      </c>
      <c r="V27" s="144"/>
    </row>
    <row r="28" spans="1:22" ht="12" customHeight="1" x14ac:dyDescent="0.2">
      <c r="A28" s="147" t="s">
        <v>1478</v>
      </c>
      <c r="B28" s="140"/>
      <c r="C28" s="141"/>
      <c r="D28" s="213"/>
      <c r="E28" s="141"/>
      <c r="F28" s="142">
        <v>0</v>
      </c>
      <c r="G28" s="141">
        <v>0</v>
      </c>
      <c r="H28" s="143"/>
      <c r="I28" s="215"/>
      <c r="J28" s="144"/>
      <c r="K28" s="145"/>
      <c r="L28" s="164"/>
      <c r="M28" s="147" t="s">
        <v>1478</v>
      </c>
      <c r="N28" s="140">
        <v>49</v>
      </c>
      <c r="O28" s="141">
        <v>100.12</v>
      </c>
      <c r="P28" s="213"/>
      <c r="Q28" s="146" t="s">
        <v>2070</v>
      </c>
      <c r="R28" s="142">
        <v>20</v>
      </c>
      <c r="S28" s="141">
        <v>48.88</v>
      </c>
      <c r="T28" s="146" t="s">
        <v>2067</v>
      </c>
      <c r="U28" s="215">
        <v>0</v>
      </c>
      <c r="V28" s="144"/>
    </row>
    <row r="29" spans="1:22" ht="12" customHeight="1" x14ac:dyDescent="0.2">
      <c r="A29" s="147" t="s">
        <v>1568</v>
      </c>
      <c r="B29" s="140"/>
      <c r="C29" s="141"/>
      <c r="D29" s="213"/>
      <c r="E29" s="141"/>
      <c r="F29" s="142">
        <v>0</v>
      </c>
      <c r="G29" s="141">
        <v>0</v>
      </c>
      <c r="H29" s="143"/>
      <c r="I29" s="215"/>
      <c r="J29" s="144"/>
      <c r="K29" s="145"/>
      <c r="L29" s="164"/>
      <c r="M29" s="147" t="s">
        <v>1568</v>
      </c>
      <c r="N29" s="140">
        <v>26</v>
      </c>
      <c r="O29" s="141">
        <v>352.48</v>
      </c>
      <c r="P29" s="213"/>
      <c r="Q29" s="143" t="s">
        <v>2067</v>
      </c>
      <c r="R29" s="142">
        <v>29</v>
      </c>
      <c r="S29" s="141">
        <v>206.52</v>
      </c>
      <c r="T29" s="146" t="s">
        <v>2067</v>
      </c>
      <c r="U29" s="215">
        <v>0</v>
      </c>
      <c r="V29" s="144"/>
    </row>
    <row r="30" spans="1:22" ht="12" customHeight="1" x14ac:dyDescent="0.2">
      <c r="A30" s="147" t="s">
        <v>1662</v>
      </c>
      <c r="B30" s="140"/>
      <c r="C30" s="141"/>
      <c r="D30" s="213"/>
      <c r="E30" s="141">
        <v>0</v>
      </c>
      <c r="F30" s="142">
        <v>0</v>
      </c>
      <c r="G30" s="141">
        <v>0</v>
      </c>
      <c r="H30" s="143"/>
      <c r="I30" s="215"/>
      <c r="J30" s="144"/>
      <c r="K30" s="145"/>
      <c r="L30" s="164"/>
      <c r="M30" s="147" t="s">
        <v>1662</v>
      </c>
      <c r="N30" s="140"/>
      <c r="O30" s="141"/>
      <c r="P30" s="213"/>
      <c r="Q30" s="143"/>
      <c r="R30" s="142">
        <v>9</v>
      </c>
      <c r="S30" s="141">
        <v>96</v>
      </c>
      <c r="T30" s="146" t="s">
        <v>2067</v>
      </c>
      <c r="U30" s="215">
        <v>0</v>
      </c>
      <c r="V30" s="144"/>
    </row>
    <row r="31" spans="1:22" ht="12" customHeight="1" x14ac:dyDescent="0.2">
      <c r="A31" s="147" t="s">
        <v>1678</v>
      </c>
      <c r="B31" s="140">
        <v>8</v>
      </c>
      <c r="C31" s="141">
        <v>46.07</v>
      </c>
      <c r="D31" s="213"/>
      <c r="E31" s="141" t="s">
        <v>2067</v>
      </c>
      <c r="F31" s="142">
        <v>5</v>
      </c>
      <c r="G31" s="141">
        <v>43.75</v>
      </c>
      <c r="H31" s="146" t="s">
        <v>2070</v>
      </c>
      <c r="I31" s="215"/>
      <c r="J31" s="144"/>
      <c r="K31" s="145"/>
      <c r="L31" s="164"/>
      <c r="M31" s="147" t="s">
        <v>1678</v>
      </c>
      <c r="N31" s="140">
        <v>25</v>
      </c>
      <c r="O31" s="141">
        <v>200.18</v>
      </c>
      <c r="P31" s="213"/>
      <c r="Q31" s="143" t="s">
        <v>2067</v>
      </c>
      <c r="R31" s="142">
        <v>0</v>
      </c>
      <c r="S31" s="141">
        <v>0</v>
      </c>
      <c r="T31" s="143">
        <v>0</v>
      </c>
      <c r="U31" s="215">
        <v>0</v>
      </c>
      <c r="V31" s="144"/>
    </row>
    <row r="32" spans="1:22" ht="12" customHeight="1" x14ac:dyDescent="0.2">
      <c r="A32" s="147" t="s">
        <v>1736</v>
      </c>
      <c r="B32" s="140"/>
      <c r="C32" s="141">
        <v>0</v>
      </c>
      <c r="D32" s="213"/>
      <c r="E32" s="141">
        <v>0</v>
      </c>
      <c r="F32" s="142">
        <v>0</v>
      </c>
      <c r="G32" s="141">
        <v>0</v>
      </c>
      <c r="H32" s="143"/>
      <c r="I32" s="215"/>
      <c r="J32" s="144"/>
      <c r="K32" s="145"/>
      <c r="L32" s="164"/>
      <c r="M32" s="147" t="s">
        <v>1736</v>
      </c>
      <c r="N32" s="140">
        <v>22</v>
      </c>
      <c r="O32" s="141">
        <v>275</v>
      </c>
      <c r="P32" s="213"/>
      <c r="Q32" s="146" t="s">
        <v>2070</v>
      </c>
      <c r="R32" s="142">
        <v>0</v>
      </c>
      <c r="S32" s="141">
        <v>0</v>
      </c>
      <c r="T32" s="143">
        <v>0</v>
      </c>
      <c r="U32" s="215">
        <v>0</v>
      </c>
      <c r="V32" s="144"/>
    </row>
    <row r="33" spans="1:22" ht="12" customHeight="1" x14ac:dyDescent="0.2">
      <c r="A33" s="147" t="s">
        <v>1773</v>
      </c>
      <c r="B33" s="140"/>
      <c r="C33" s="141">
        <v>0</v>
      </c>
      <c r="D33" s="213"/>
      <c r="E33" s="141">
        <v>0</v>
      </c>
      <c r="F33" s="142">
        <v>0</v>
      </c>
      <c r="G33" s="141">
        <v>0</v>
      </c>
      <c r="H33" s="143"/>
      <c r="I33" s="215"/>
      <c r="J33" s="144"/>
      <c r="K33" s="145"/>
      <c r="L33" s="164"/>
      <c r="M33" s="147" t="s">
        <v>1773</v>
      </c>
      <c r="N33" s="140">
        <v>20</v>
      </c>
      <c r="O33" s="141">
        <v>65.180000000000007</v>
      </c>
      <c r="P33" s="213"/>
      <c r="Q33" s="143" t="s">
        <v>2067</v>
      </c>
      <c r="R33" s="142">
        <v>4</v>
      </c>
      <c r="S33" s="141">
        <v>18.82</v>
      </c>
      <c r="T33" s="146" t="s">
        <v>2067</v>
      </c>
      <c r="U33" s="215">
        <v>0</v>
      </c>
      <c r="V33" s="144"/>
    </row>
    <row r="34" spans="1:22" ht="12" customHeight="1" x14ac:dyDescent="0.2">
      <c r="A34" s="147" t="s">
        <v>1815</v>
      </c>
      <c r="B34" s="140">
        <v>9</v>
      </c>
      <c r="C34" s="141">
        <v>64.53</v>
      </c>
      <c r="D34" s="213"/>
      <c r="E34" s="146" t="s">
        <v>2070</v>
      </c>
      <c r="F34" s="142"/>
      <c r="G34" s="141"/>
      <c r="H34" s="141"/>
      <c r="I34" s="215"/>
      <c r="J34" s="144"/>
      <c r="K34" s="145"/>
      <c r="L34" s="164"/>
      <c r="M34" s="147" t="s">
        <v>1815</v>
      </c>
      <c r="N34" s="140">
        <v>27</v>
      </c>
      <c r="O34" s="141">
        <v>305.47000000000003</v>
      </c>
      <c r="P34" s="213"/>
      <c r="Q34" s="143" t="s">
        <v>2067</v>
      </c>
      <c r="R34" s="142">
        <v>0</v>
      </c>
      <c r="S34" s="141">
        <v>0</v>
      </c>
      <c r="T34" s="143">
        <v>0</v>
      </c>
      <c r="U34" s="215">
        <v>0</v>
      </c>
      <c r="V34" s="144"/>
    </row>
    <row r="35" spans="1:22" ht="12" customHeight="1" x14ac:dyDescent="0.2">
      <c r="A35" s="147" t="s">
        <v>1868</v>
      </c>
      <c r="B35" s="140">
        <v>5</v>
      </c>
      <c r="C35" s="141">
        <v>60</v>
      </c>
      <c r="D35" s="213"/>
      <c r="E35" s="146" t="s">
        <v>2070</v>
      </c>
      <c r="F35" s="142">
        <v>2</v>
      </c>
      <c r="G35" s="141">
        <v>22</v>
      </c>
      <c r="H35" s="146" t="s">
        <v>2070</v>
      </c>
      <c r="I35" s="215"/>
      <c r="J35" s="144"/>
      <c r="K35" s="145"/>
      <c r="L35" s="164"/>
      <c r="M35" s="147" t="s">
        <v>1868</v>
      </c>
      <c r="N35" s="140">
        <v>10</v>
      </c>
      <c r="O35" s="141">
        <v>84</v>
      </c>
      <c r="P35" s="213"/>
      <c r="Q35" s="146" t="s">
        <v>2070</v>
      </c>
      <c r="R35" s="142">
        <v>5</v>
      </c>
      <c r="S35" s="141">
        <v>37</v>
      </c>
      <c r="T35" s="146" t="s">
        <v>2070</v>
      </c>
      <c r="U35" s="215">
        <v>0</v>
      </c>
      <c r="V35" s="144"/>
    </row>
    <row r="36" spans="1:22" ht="12" customHeight="1" thickBot="1" x14ac:dyDescent="0.25">
      <c r="A36" s="149" t="s">
        <v>1908</v>
      </c>
      <c r="B36" s="150">
        <v>12</v>
      </c>
      <c r="C36" s="151">
        <v>55.54</v>
      </c>
      <c r="D36" s="214"/>
      <c r="E36" s="141" t="s">
        <v>2067</v>
      </c>
      <c r="F36" s="152">
        <v>8</v>
      </c>
      <c r="G36" s="151">
        <v>31.57</v>
      </c>
      <c r="H36" s="141" t="s">
        <v>2067</v>
      </c>
      <c r="I36" s="216"/>
      <c r="J36" s="144"/>
      <c r="K36" s="145"/>
      <c r="L36" s="164"/>
      <c r="M36" s="149" t="s">
        <v>1908</v>
      </c>
      <c r="N36" s="150">
        <v>20</v>
      </c>
      <c r="O36" s="151">
        <v>72.61</v>
      </c>
      <c r="P36" s="214"/>
      <c r="Q36" s="143" t="s">
        <v>2067</v>
      </c>
      <c r="R36" s="152">
        <v>20</v>
      </c>
      <c r="S36" s="151">
        <v>71.28</v>
      </c>
      <c r="T36" s="146" t="s">
        <v>2070</v>
      </c>
      <c r="U36" s="216">
        <v>0</v>
      </c>
      <c r="V36" s="144"/>
    </row>
    <row r="37" spans="1:22" ht="12" customHeight="1" thickBot="1" x14ac:dyDescent="0.25">
      <c r="A37" s="153" t="s">
        <v>2036</v>
      </c>
      <c r="B37" s="165">
        <f>SUM(B6:B36)</f>
        <v>189</v>
      </c>
      <c r="C37" s="166">
        <f>SUM(C6:C36)</f>
        <v>1218.31</v>
      </c>
      <c r="D37" s="167"/>
      <c r="E37" s="168"/>
      <c r="F37" s="169">
        <f>SUM(F6:F36)</f>
        <v>103</v>
      </c>
      <c r="G37" s="166">
        <f>SUM(G6:G36)</f>
        <v>461.81999999999994</v>
      </c>
      <c r="H37" s="167"/>
      <c r="I37" s="154"/>
      <c r="J37" s="144"/>
      <c r="K37" s="144"/>
      <c r="L37" s="164"/>
      <c r="M37" s="153" t="s">
        <v>2036</v>
      </c>
      <c r="N37" s="165">
        <f>SUM(N6:N36)</f>
        <v>612</v>
      </c>
      <c r="O37" s="166">
        <f>SUM(O6:O36)</f>
        <v>4588.6999999999989</v>
      </c>
      <c r="P37" s="167"/>
      <c r="Q37" s="168"/>
      <c r="R37" s="169">
        <f>SUM(R6:R36)</f>
        <v>417</v>
      </c>
      <c r="S37" s="166">
        <f>SUM(S6:S36)</f>
        <v>2231.170000000001</v>
      </c>
      <c r="T37" s="167"/>
      <c r="U37" s="170"/>
      <c r="V37" s="144"/>
    </row>
    <row r="38" spans="1:22" hidden="1" x14ac:dyDescent="0.2">
      <c r="C38" s="172"/>
      <c r="D38" s="172"/>
      <c r="E38" s="172"/>
      <c r="F38" s="172"/>
      <c r="G38" s="172"/>
      <c r="H38" s="172"/>
      <c r="I38" s="155"/>
      <c r="O38" s="155"/>
      <c r="P38" s="155"/>
      <c r="Q38" s="155"/>
      <c r="R38" s="155"/>
      <c r="S38" s="155"/>
      <c r="T38" s="155"/>
      <c r="U38" s="155"/>
      <c r="V38" s="144"/>
    </row>
    <row r="39" spans="1:22" hidden="1" x14ac:dyDescent="0.2">
      <c r="B39" s="173"/>
      <c r="E39" s="174"/>
      <c r="F39" s="173"/>
      <c r="G39" s="172"/>
      <c r="H39" s="173"/>
      <c r="I39" s="155"/>
      <c r="N39" s="144"/>
      <c r="O39" s="155"/>
      <c r="P39" s="155"/>
      <c r="Q39" s="156"/>
      <c r="R39" s="155"/>
      <c r="S39" s="144"/>
      <c r="T39" s="155"/>
      <c r="V39" s="144"/>
    </row>
    <row r="40" spans="1:22" hidden="1" x14ac:dyDescent="0.2">
      <c r="B40" s="175"/>
      <c r="C40" s="175"/>
      <c r="E40" s="173"/>
      <c r="F40" s="176"/>
      <c r="N40" s="144"/>
      <c r="O40" s="157"/>
      <c r="Q40" s="155"/>
      <c r="R40" s="145"/>
      <c r="V40" s="144"/>
    </row>
    <row r="41" spans="1:22" hidden="1" x14ac:dyDescent="0.2">
      <c r="F41" s="177"/>
      <c r="H41" s="172"/>
      <c r="M41" s="158"/>
      <c r="R41" s="144"/>
      <c r="V41" s="144"/>
    </row>
    <row r="42" spans="1:22" hidden="1" x14ac:dyDescent="0.2">
      <c r="F42" s="173"/>
      <c r="N42" s="117"/>
      <c r="R42" s="155"/>
      <c r="T42" s="144"/>
      <c r="V42" s="144"/>
    </row>
    <row r="43" spans="1:22" hidden="1" x14ac:dyDescent="0.2">
      <c r="H43" s="173"/>
      <c r="R43" s="117"/>
      <c r="T43" s="155"/>
      <c r="V43" s="144"/>
    </row>
    <row r="44" spans="1:22" hidden="1" x14ac:dyDescent="0.2">
      <c r="H44" s="173"/>
      <c r="V44" s="144"/>
    </row>
    <row r="45" spans="1:22" hidden="1" x14ac:dyDescent="0.2">
      <c r="V45" s="144"/>
    </row>
    <row r="46" spans="1:22" hidden="1" x14ac:dyDescent="0.2">
      <c r="V46" s="144"/>
    </row>
    <row r="47" spans="1:22" hidden="1" x14ac:dyDescent="0.2">
      <c r="V47" s="144"/>
    </row>
    <row r="48" spans="1:22" hidden="1" x14ac:dyDescent="0.2">
      <c r="V48" s="144"/>
    </row>
    <row r="49" spans="22:22" hidden="1" x14ac:dyDescent="0.2">
      <c r="V49" s="144"/>
    </row>
    <row r="50" spans="22:22" hidden="1" x14ac:dyDescent="0.2">
      <c r="V50" s="144"/>
    </row>
    <row r="51" spans="22:22" hidden="1" x14ac:dyDescent="0.2">
      <c r="V51" s="144"/>
    </row>
    <row r="52" spans="22:22" hidden="1" x14ac:dyDescent="0.2">
      <c r="V52" s="144"/>
    </row>
    <row r="53" spans="22:22" hidden="1" x14ac:dyDescent="0.2">
      <c r="V53" s="144"/>
    </row>
    <row r="54" spans="22:22" hidden="1" x14ac:dyDescent="0.2">
      <c r="V54" s="144"/>
    </row>
    <row r="55" spans="22:22" hidden="1" x14ac:dyDescent="0.2">
      <c r="V55" s="144"/>
    </row>
    <row r="56" spans="22:22" hidden="1" x14ac:dyDescent="0.2">
      <c r="V56" s="144"/>
    </row>
    <row r="57" spans="22:22" hidden="1" x14ac:dyDescent="0.2">
      <c r="V57" s="144"/>
    </row>
    <row r="58" spans="22:22" hidden="1" x14ac:dyDescent="0.2">
      <c r="V58" s="144"/>
    </row>
    <row r="59" spans="22:22" hidden="1" x14ac:dyDescent="0.2">
      <c r="V59" s="144"/>
    </row>
    <row r="60" spans="22:22" hidden="1" x14ac:dyDescent="0.2">
      <c r="V60" s="144"/>
    </row>
    <row r="61" spans="22:22" hidden="1" x14ac:dyDescent="0.2">
      <c r="V61" s="144"/>
    </row>
    <row r="62" spans="22:22" hidden="1" x14ac:dyDescent="0.2">
      <c r="V62" s="144"/>
    </row>
    <row r="63" spans="22:22" hidden="1" x14ac:dyDescent="0.2">
      <c r="V63" s="144"/>
    </row>
    <row r="64" spans="22:22" hidden="1" x14ac:dyDescent="0.2">
      <c r="V64" s="144"/>
    </row>
    <row r="65" spans="22:22" hidden="1" x14ac:dyDescent="0.2">
      <c r="V65" s="144"/>
    </row>
    <row r="66" spans="22:22" hidden="1" x14ac:dyDescent="0.2">
      <c r="V66" s="144"/>
    </row>
    <row r="67" spans="22:22" hidden="1" x14ac:dyDescent="0.2">
      <c r="V67" s="144"/>
    </row>
  </sheetData>
  <mergeCells count="6">
    <mergeCell ref="A3:I3"/>
    <mergeCell ref="M3:U3"/>
    <mergeCell ref="D6:D36"/>
    <mergeCell ref="I6:I36"/>
    <mergeCell ref="P6:P36"/>
    <mergeCell ref="U6:U36"/>
  </mergeCells>
  <pageMargins left="0.70866141732283472" right="0.70866141732283472" top="0.74803149606299213" bottom="0.74803149606299213" header="0.31496062992125984" footer="0.31496062992125984"/>
  <pageSetup paperSize="9" scale="4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OK</vt:lpstr>
      <vt:lpstr>Resumen</vt:lpstr>
      <vt:lpstr>Identificación de Tramos</vt:lpstr>
      <vt:lpstr>Trabajos a Realizar</vt:lpstr>
      <vt:lpstr>OK!Área_de_impresión</vt:lpstr>
      <vt:lpstr>OK!Títulos_a_imprimir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Patricia Diaz Cervantes</dc:creator>
  <cp:lastModifiedBy>Microsoft</cp:lastModifiedBy>
  <cp:lastPrinted>2016-06-27T17:05:51Z</cp:lastPrinted>
  <dcterms:created xsi:type="dcterms:W3CDTF">2016-06-24T20:06:53Z</dcterms:created>
  <dcterms:modified xsi:type="dcterms:W3CDTF">2016-06-27T20:29:35Z</dcterms:modified>
</cp:coreProperties>
</file>